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105" windowWidth="9420" windowHeight="5565" tabRatio="668" activeTab="0"/>
  </bookViews>
  <sheets>
    <sheet name="klse-p&amp;l" sheetId="1" r:id="rId1"/>
    <sheet name="klse-bs" sheetId="2" r:id="rId2"/>
    <sheet name="klse-cf" sheetId="3" r:id="rId3"/>
    <sheet name="klse-sce" sheetId="4" r:id="rId4"/>
    <sheet name="klse-note" sheetId="5" r:id="rId5"/>
    <sheet name="klse-segment" sheetId="6" r:id="rId6"/>
  </sheets>
  <definedNames>
    <definedName name="_xlnm.Print_Area" localSheetId="4">'klse-note'!$A$1:$H$207</definedName>
    <definedName name="_xlnm.Print_Titles" localSheetId="4">'klse-note'!$1:$5</definedName>
  </definedNames>
  <calcPr fullCalcOnLoad="1"/>
</workbook>
</file>

<file path=xl/sharedStrings.xml><?xml version="1.0" encoding="utf-8"?>
<sst xmlns="http://schemas.openxmlformats.org/spreadsheetml/2006/main" count="287" uniqueCount="214">
  <si>
    <t>of ordinary shares in issue for</t>
  </si>
  <si>
    <t>diluted earnings per share ('000)</t>
  </si>
  <si>
    <t>In Rand'000</t>
  </si>
  <si>
    <t>Changes in Contingent Liabilities and Contingent Assets</t>
  </si>
  <si>
    <t>Review of the Performance</t>
  </si>
  <si>
    <t>Eliminations</t>
  </si>
  <si>
    <t>Consolidated</t>
  </si>
  <si>
    <t>REVENUE</t>
  </si>
  <si>
    <t>RESULTS</t>
  </si>
  <si>
    <t>Income taxes</t>
  </si>
  <si>
    <t xml:space="preserve">Less: </t>
  </si>
  <si>
    <t>Cash &amp; cash equivalents at 31.3.2003</t>
  </si>
  <si>
    <t xml:space="preserve">Deposits placed in Islamic (Al-Mudharabah) Deposit </t>
  </si>
  <si>
    <t xml:space="preserve">    as sinking fund to redeem the BaIDS and MUNIF</t>
  </si>
  <si>
    <t>CONDENSED CONSOLIDATED CASH FLOW STATEMENTS (CONTD.)</t>
  </si>
  <si>
    <t>Development properties</t>
  </si>
  <si>
    <t>Investment in associated company</t>
  </si>
  <si>
    <t>Other non-current investments</t>
  </si>
  <si>
    <t>Amount due to an associated company</t>
  </si>
  <si>
    <t>Deposits with licensed financial institutions</t>
  </si>
  <si>
    <t>Short term borrowings</t>
  </si>
  <si>
    <t>Provision for taxation</t>
  </si>
  <si>
    <t>The audit report of the Group's preceding annual audited financial statements was unqualified.</t>
  </si>
  <si>
    <t>Exchange reserves</t>
  </si>
  <si>
    <t>Share premiums</t>
  </si>
  <si>
    <t>Profit/(loss) from operations</t>
  </si>
  <si>
    <t>Accounting Policies</t>
  </si>
  <si>
    <t xml:space="preserve">Taxation </t>
  </si>
  <si>
    <t>Quoted Securities</t>
  </si>
  <si>
    <t>Changes in the Composition of the Group</t>
  </si>
  <si>
    <t>Status of Corporate Proposals</t>
  </si>
  <si>
    <t>Group Borrowings and Debt Securities</t>
  </si>
  <si>
    <t>Off Balance Sheet Financial Instruments</t>
  </si>
  <si>
    <t>Pending Material Litigation</t>
  </si>
  <si>
    <t>Segment Reporting</t>
  </si>
  <si>
    <t>Comparison with Preceding Quarter Results</t>
  </si>
  <si>
    <t>Remarks:</t>
  </si>
  <si>
    <t>Seasonality or Cyclicality of Operations</t>
  </si>
  <si>
    <t>Current Year Prospects</t>
  </si>
  <si>
    <t>Material Event Subsequent to End of the Financial Period</t>
  </si>
  <si>
    <t>Changes in Share Capital</t>
  </si>
  <si>
    <t xml:space="preserve">Secured </t>
  </si>
  <si>
    <t xml:space="preserve">Unsecured </t>
  </si>
  <si>
    <t>RM</t>
  </si>
  <si>
    <t>Minority interest</t>
  </si>
  <si>
    <t>Share capital</t>
  </si>
  <si>
    <t>Shareholders' funds</t>
  </si>
  <si>
    <t>(a)</t>
  </si>
  <si>
    <t>(b)</t>
  </si>
  <si>
    <t>(c)</t>
  </si>
  <si>
    <t>Dividend</t>
  </si>
  <si>
    <t>Retained Profit</t>
  </si>
  <si>
    <t>Exercise of ESOS</t>
  </si>
  <si>
    <t xml:space="preserve"> </t>
  </si>
  <si>
    <t>Long term borrowings</t>
  </si>
  <si>
    <t>Other long term liabilities</t>
  </si>
  <si>
    <t>Retained</t>
  </si>
  <si>
    <t>Capital</t>
  </si>
  <si>
    <t>Reserve</t>
  </si>
  <si>
    <t>Finance cost</t>
  </si>
  <si>
    <t>Total</t>
  </si>
  <si>
    <t>Property development</t>
  </si>
  <si>
    <t>Manufacturing &amp; trading</t>
  </si>
  <si>
    <t>Construction</t>
  </si>
  <si>
    <t>RM'000</t>
  </si>
  <si>
    <t>Current Assets</t>
  </si>
  <si>
    <t xml:space="preserve">Cash </t>
  </si>
  <si>
    <t>Current Liabilities</t>
  </si>
  <si>
    <t>Reserves</t>
  </si>
  <si>
    <t>Notes</t>
  </si>
  <si>
    <t>The business operations of the Group are not materially affected by the seasonal or cyclical factors.</t>
  </si>
  <si>
    <t>By Order of the Board</t>
  </si>
  <si>
    <t>Leong Oi Wah</t>
  </si>
  <si>
    <t>Secretary</t>
  </si>
  <si>
    <t>Property development-in-progress</t>
  </si>
  <si>
    <t>Amount due from customers for contract work</t>
  </si>
  <si>
    <t>Amount due to customers for contract work</t>
  </si>
  <si>
    <t>Interest expense</t>
  </si>
  <si>
    <t>Interest income</t>
  </si>
  <si>
    <t>Profit Forecast</t>
  </si>
  <si>
    <t>The Group did not issue any profit forecast for the year.</t>
  </si>
  <si>
    <t>Revenue</t>
  </si>
  <si>
    <t>Income tax</t>
  </si>
  <si>
    <t>Profit/(loss) after income tax before deducting minority interest</t>
  </si>
  <si>
    <t>Goodwill on consolidation</t>
  </si>
  <si>
    <t>Inventories</t>
  </si>
  <si>
    <t>Net current assets or current liabilities</t>
  </si>
  <si>
    <t>Deferred taxation</t>
  </si>
  <si>
    <t>Foreign currency bank borrowings included in the above are as follows:</t>
  </si>
  <si>
    <t xml:space="preserve">The equity securities issued by the company for the financial year ended 31 March 2003 are as follows: </t>
  </si>
  <si>
    <t>In the current quarter ended 31 March 2003, no dividend has been paid.</t>
  </si>
  <si>
    <t>There is no material event subsequent to the financial period ended 31 March 2003.</t>
  </si>
  <si>
    <t>31 March 2003</t>
  </si>
  <si>
    <t>Total investment of the Group in quoted securities as at 31 March 2003 are as follows:</t>
  </si>
  <si>
    <t>Paid-up share capital as at 1 January 2003</t>
  </si>
  <si>
    <t>Minority interests</t>
  </si>
  <si>
    <r>
      <t>MITRAJAYA HOLDINGS BERHAD</t>
    </r>
    <r>
      <rPr>
        <b/>
        <sz val="8"/>
        <rFont val="Tahoma"/>
        <family val="2"/>
      </rPr>
      <t xml:space="preserve"> </t>
    </r>
    <r>
      <rPr>
        <sz val="8"/>
        <rFont val="Tahoma"/>
        <family val="2"/>
      </rPr>
      <t>(268257-T)</t>
    </r>
  </si>
  <si>
    <t>Taxation based on profit for the period</t>
  </si>
  <si>
    <t>- current year</t>
  </si>
  <si>
    <t>- under/ (over) provision in prior years</t>
  </si>
  <si>
    <t>- share of taxation of associated company</t>
  </si>
  <si>
    <t xml:space="preserve">Property, plant and equipment </t>
  </si>
  <si>
    <t>at market value</t>
  </si>
  <si>
    <t>at carrying value/book value</t>
  </si>
  <si>
    <t>at cost</t>
  </si>
  <si>
    <t xml:space="preserve">(i)   </t>
  </si>
  <si>
    <t xml:space="preserve">(ii)  </t>
  </si>
  <si>
    <t xml:space="preserve">(iii) </t>
  </si>
  <si>
    <t>Conversion of Warrants to shares</t>
  </si>
  <si>
    <t xml:space="preserve">Short term </t>
  </si>
  <si>
    <t>Long term</t>
  </si>
  <si>
    <t>By business segments :</t>
  </si>
  <si>
    <t>Current Quarter</t>
  </si>
  <si>
    <t>Profit/ (Losses) on Sale of Unquoted Investments and /or Properties</t>
  </si>
  <si>
    <t>Purchases and sales of quoted securities</t>
  </si>
  <si>
    <t>Total Purchases</t>
  </si>
  <si>
    <t>There is no pending material litigation for the current financial period.</t>
  </si>
  <si>
    <t>Health care</t>
  </si>
  <si>
    <t>Additional dividend in respect of prior year</t>
  </si>
  <si>
    <t>Profit after taxation</t>
  </si>
  <si>
    <t>Net profit for the year</t>
  </si>
  <si>
    <t>31.3.2003</t>
  </si>
  <si>
    <t>31.3.2002</t>
  </si>
  <si>
    <t>INTERIM FINANCIAL REPORT FOR THE PERIOD ENDED 31 MARCH 2003</t>
  </si>
  <si>
    <t>Balance at 1.1.2003</t>
  </si>
  <si>
    <t>Balance at 31.3.2003</t>
  </si>
  <si>
    <t xml:space="preserve">          </t>
  </si>
  <si>
    <t>Total disposals/ sale proceeds</t>
  </si>
  <si>
    <t>Total Profit/ (Loss) on Disposal</t>
  </si>
  <si>
    <t>There was no corporate proposal announced as at the date of issue of this quarterly report.</t>
  </si>
  <si>
    <t>Details of segmental analysis for the financial year ended 31 March 2003 are as follows:</t>
  </si>
  <si>
    <t>Share of loss from an associated company</t>
  </si>
  <si>
    <t>Financial</t>
  </si>
  <si>
    <t>Year-To-Date</t>
  </si>
  <si>
    <t>Fully diluted (sen)</t>
  </si>
  <si>
    <t>Basic(sen)</t>
  </si>
  <si>
    <t xml:space="preserve">(b) </t>
  </si>
  <si>
    <t>Please refer to "klse-segment" separate sheet.</t>
  </si>
  <si>
    <t>Taxation paid</t>
  </si>
  <si>
    <t>Net cash used in operating activities</t>
  </si>
  <si>
    <t>CASH FLOWS FROM INVESTING ACTIVITIES</t>
  </si>
  <si>
    <t>Net cash used in investing activities</t>
  </si>
  <si>
    <t>CASH FLOWS FROM FINANCING ACTIVITIES</t>
  </si>
  <si>
    <t>Cash and bank balances</t>
  </si>
  <si>
    <t>Bank overdrafts</t>
  </si>
  <si>
    <t>Deposits placed as bank guarantee</t>
  </si>
  <si>
    <t>Others</t>
  </si>
  <si>
    <t>There are no financial instruments with off balance sheet risks for the current financial period.</t>
  </si>
  <si>
    <t>Profit/ (Loss) from operations</t>
  </si>
  <si>
    <t>Operating expenses</t>
  </si>
  <si>
    <t>Other operating income</t>
  </si>
  <si>
    <t>Investing results</t>
  </si>
  <si>
    <t>Trade and other receivables</t>
  </si>
  <si>
    <t>Trade and other payables</t>
  </si>
  <si>
    <t>Earnings per share</t>
  </si>
  <si>
    <t>CONDENSED CONSOLIDATED CASH FLOW STATEMENTS</t>
  </si>
  <si>
    <t>Net profit before tax</t>
  </si>
  <si>
    <t>Non cash items</t>
  </si>
  <si>
    <t>Non-operating items</t>
  </si>
  <si>
    <t>Operating profit before changes in working capital</t>
  </si>
  <si>
    <t>Changes in working capital</t>
  </si>
  <si>
    <t>Net changes in current assets</t>
  </si>
  <si>
    <t>Net changes in current liabilities</t>
  </si>
  <si>
    <t>Bank borrowings</t>
  </si>
  <si>
    <t>Cash &amp; cash equivalents at beginning of year</t>
  </si>
  <si>
    <t>Net change in cash &amp; cash equivalents</t>
  </si>
  <si>
    <t>Net effect of changes in foreign exchange</t>
  </si>
  <si>
    <t>CONDENSED CONSOLIDATED INCOME STATEMENTS</t>
  </si>
  <si>
    <t>CONDENSED CONSOLIDATED BALANCE SHEETS</t>
  </si>
  <si>
    <t xml:space="preserve">Share </t>
  </si>
  <si>
    <t>attributable to</t>
  </si>
  <si>
    <t>Profits</t>
  </si>
  <si>
    <t>Unusual Items</t>
  </si>
  <si>
    <t>Changes in Estimates</t>
  </si>
  <si>
    <t>Dividend Paid</t>
  </si>
  <si>
    <t>Valuation of property, plant and equipment</t>
  </si>
  <si>
    <t>EARNINGS PER SHARE</t>
  </si>
  <si>
    <t>Basic Earnings Per Ordinary Share</t>
  </si>
  <si>
    <t>Basic earnings per share (sen)</t>
  </si>
  <si>
    <t>Fully diluted Earnings Per Ordinary Share</t>
  </si>
  <si>
    <t>Diluted earnings per share (sen)</t>
  </si>
  <si>
    <t>Deposits with Licensed Financial Institutions</t>
  </si>
  <si>
    <t>Equity investment</t>
  </si>
  <si>
    <t>Other investment</t>
  </si>
  <si>
    <t>Cash &amp; cash equivalents comprise of the followings:</t>
  </si>
  <si>
    <t>CONDENSED CONSOLIDATED STATEMENTS OF CHANGES IN EQUITY</t>
  </si>
  <si>
    <t>Annual Audit Report</t>
  </si>
  <si>
    <t>Net tangible assets per share (RM)</t>
  </si>
  <si>
    <t>Profit/(loss) before income tax and minority interests</t>
  </si>
  <si>
    <t>Securities issued</t>
  </si>
  <si>
    <t>Repayment of hire-purchase creditors</t>
  </si>
  <si>
    <t>The valuations of property, plant and equipment have been brought forward, without amendment from the preceding annual financial statements.</t>
  </si>
  <si>
    <t xml:space="preserve">Weighted average number  </t>
  </si>
  <si>
    <t>Adjustment for:</t>
  </si>
  <si>
    <t>- share options</t>
  </si>
  <si>
    <t>- warrants</t>
  </si>
  <si>
    <t>Profit after taxation (RM'000)</t>
  </si>
  <si>
    <t>of ordinary shares in issue ('000)</t>
  </si>
  <si>
    <t xml:space="preserve">Movements during the period </t>
  </si>
  <si>
    <t xml:space="preserve">Net profit/(loss) </t>
  </si>
  <si>
    <t>Individual Quarter</t>
  </si>
  <si>
    <t>Cumulative Quarter</t>
  </si>
  <si>
    <t>company</t>
  </si>
  <si>
    <t>Share of profit and loss of associated</t>
  </si>
  <si>
    <t>Pre-acquisition profit/(loss)</t>
  </si>
  <si>
    <t>This figures have not been audited.</t>
  </si>
  <si>
    <t>31.12.2002</t>
  </si>
  <si>
    <t>UNAUDITED</t>
  </si>
  <si>
    <t>AUDITED</t>
  </si>
  <si>
    <t>Cash generated from/(used in) operating activities</t>
  </si>
  <si>
    <t>Net cash generated from financing activities</t>
  </si>
  <si>
    <t>Adjustments for:</t>
  </si>
  <si>
    <t>Dividend paid to shareholders</t>
  </si>
  <si>
    <t>Dividend paid to minority shareholders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</si>
</sst>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0_);_(* \(#,##0.0000\);_(* &quot;-&quot;??_);_(@_)"/>
    <numFmt numFmtId="174" formatCode="#,##0;[Red]\(#,##0\)"/>
    <numFmt numFmtId="175" formatCode="#,##0.00;[Red]\(#,##0.00\)"/>
    <numFmt numFmtId="176" formatCode="#,##0.00;\(#,##0.00\)"/>
    <numFmt numFmtId="177" formatCode="#,##0.00;\(#,##0\)"/>
    <numFmt numFmtId="178" formatCode="_-* #,##0_-;\-* #,##0_-;_-* &quot;-&quot;??_-;_-@_-"/>
    <numFmt numFmtId="179" formatCode="0.0%"/>
    <numFmt numFmtId="180" formatCode="#,##0;\(#,##0\)"/>
    <numFmt numFmtId="181" formatCode="mm/dd/yy"/>
    <numFmt numFmtId="182" formatCode="d/mmm/yy"/>
    <numFmt numFmtId="183" formatCode="_(* #,##0.0_);_(* \(#,##0.0\);_(* &quot;-&quot;?_);_(@_)"/>
    <numFmt numFmtId="184" formatCode="_(* #,##0.000_);_(* \(#,##0.000\);_(* &quot;-&quot;??_);_(@_)"/>
    <numFmt numFmtId="185" formatCode="_(* #,##0.000_);_(* \(#,##0.000\);_(* &quot;-&quot;???_);_(@_)"/>
    <numFmt numFmtId="186" formatCode="_(* #,##0.00000000_);_(* \(#,##0.00000000\);_(* &quot;-&quot;????????_);_(@_)"/>
    <numFmt numFmtId="187" formatCode="_(* #,##0.00000_);_(* \(#,##0.00000\);_(* &quot;-&quot;??_);_(@_)"/>
    <numFmt numFmtId="188" formatCode="_(* #,##0.0_);_(* \(#,##0.0\);_(* &quot;-&quot;??_);_(@_)"/>
    <numFmt numFmtId="189" formatCode="_(* #,##0.0000_);_(* \(#,##0.0000\);_(* &quot;-&quot;????_);_(@_)"/>
    <numFmt numFmtId="190" formatCode="#,##0.00000000_);[Red]\(#,##0.00000000\)"/>
    <numFmt numFmtId="191" formatCode="_(* #,##0.000000_);_(* \(#,##0.000000\);_(* &quot;-&quot;??_);_(@_)"/>
    <numFmt numFmtId="192" formatCode="_-* #,##0.0000_-;\-* #,##0.0000_-;_-* &quot;-&quot;????_-;_-@_-"/>
  </numFmts>
  <fonts count="19">
    <font>
      <sz val="12"/>
      <name val="Book Antiqua"/>
      <family val="0"/>
    </font>
    <font>
      <b/>
      <sz val="12"/>
      <name val="Book Antiqua"/>
      <family val="0"/>
    </font>
    <font>
      <i/>
      <sz val="12"/>
      <name val="Book Antiqua"/>
      <family val="0"/>
    </font>
    <font>
      <b/>
      <i/>
      <sz val="12"/>
      <name val="Book Antiqua"/>
      <family val="0"/>
    </font>
    <font>
      <u val="single"/>
      <sz val="12"/>
      <color indexed="12"/>
      <name val="Book Antiqua"/>
      <family val="0"/>
    </font>
    <font>
      <u val="single"/>
      <sz val="12"/>
      <color indexed="36"/>
      <name val="Book Antiqua"/>
      <family val="0"/>
    </font>
    <font>
      <b/>
      <sz val="10"/>
      <name val="Tahoma"/>
      <family val="2"/>
    </font>
    <font>
      <sz val="10"/>
      <name val="Tahoma"/>
      <family val="2"/>
    </font>
    <font>
      <sz val="12"/>
      <name val="Tahoma"/>
      <family val="2"/>
    </font>
    <font>
      <b/>
      <u val="single"/>
      <sz val="10"/>
      <name val="Tahoma"/>
      <family val="2"/>
    </font>
    <font>
      <u val="single"/>
      <sz val="10"/>
      <name val="Tahoma"/>
      <family val="2"/>
    </font>
    <font>
      <i/>
      <sz val="10"/>
      <name val="Tahoma"/>
      <family val="2"/>
    </font>
    <font>
      <sz val="10"/>
      <color indexed="17"/>
      <name val="Tahoma"/>
      <family val="2"/>
    </font>
    <font>
      <sz val="8"/>
      <name val="Tahoma"/>
      <family val="2"/>
    </font>
    <font>
      <b/>
      <sz val="8"/>
      <name val="Tahoma"/>
      <family val="2"/>
    </font>
    <font>
      <sz val="12"/>
      <name val="Times New Roman"/>
      <family val="1"/>
    </font>
    <font>
      <b/>
      <sz val="10"/>
      <color indexed="17"/>
      <name val="Tahoma"/>
      <family val="2"/>
    </font>
    <font>
      <b/>
      <sz val="9"/>
      <name val="Arial"/>
      <family val="2"/>
    </font>
    <font>
      <sz val="9"/>
      <name val="Arial"/>
      <family val="2"/>
    </font>
  </fonts>
  <fills count="2">
    <fill>
      <patternFill/>
    </fill>
    <fill>
      <patternFill patternType="gray125"/>
    </fill>
  </fills>
  <borders count="20">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color indexed="63"/>
      </left>
      <right>
        <color indexed="63"/>
      </right>
      <top style="double"/>
      <bottom style="double"/>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43" fontId="7" fillId="0" borderId="0" xfId="15" applyFont="1" applyAlignment="1">
      <alignment/>
    </xf>
    <xf numFmtId="180" fontId="7" fillId="0" borderId="0" xfId="15" applyNumberFormat="1" applyFont="1" applyAlignment="1">
      <alignment/>
    </xf>
    <xf numFmtId="172" fontId="7" fillId="0" borderId="0" xfId="15" applyNumberFormat="1" applyFont="1" applyAlignment="1">
      <alignment/>
    </xf>
    <xf numFmtId="172" fontId="7" fillId="0" borderId="0" xfId="15" applyNumberFormat="1" applyFont="1" applyBorder="1" applyAlignment="1">
      <alignment/>
    </xf>
    <xf numFmtId="172" fontId="7" fillId="0" borderId="0" xfId="15" applyNumberFormat="1" applyFont="1" applyBorder="1" applyAlignment="1">
      <alignment horizontal="right"/>
    </xf>
    <xf numFmtId="0" fontId="7" fillId="0" borderId="0" xfId="0" applyFont="1" applyAlignment="1">
      <alignment/>
    </xf>
    <xf numFmtId="0" fontId="7" fillId="0" borderId="0" xfId="0" applyFont="1" applyAlignment="1">
      <alignment horizontal="center"/>
    </xf>
    <xf numFmtId="9" fontId="7" fillId="0" borderId="0" xfId="21" applyFont="1" applyAlignment="1">
      <alignment/>
    </xf>
    <xf numFmtId="0" fontId="6" fillId="0" borderId="0" xfId="0" applyFont="1" applyAlignment="1">
      <alignment/>
    </xf>
    <xf numFmtId="0" fontId="7" fillId="0" borderId="0" xfId="0" applyFont="1" applyAlignment="1">
      <alignment/>
    </xf>
    <xf numFmtId="172" fontId="6" fillId="0" borderId="0" xfId="15" applyNumberFormat="1" applyFont="1" applyAlignment="1">
      <alignment/>
    </xf>
    <xf numFmtId="172" fontId="7" fillId="0" borderId="0" xfId="15" applyNumberFormat="1" applyFont="1" applyFill="1" applyAlignment="1">
      <alignment/>
    </xf>
    <xf numFmtId="0" fontId="9" fillId="0" borderId="0" xfId="0" applyFont="1" applyAlignment="1">
      <alignment/>
    </xf>
    <xf numFmtId="0" fontId="6" fillId="0" borderId="0" xfId="0" applyFont="1" applyAlignment="1">
      <alignment horizontal="center"/>
    </xf>
    <xf numFmtId="0" fontId="7" fillId="0" borderId="0" xfId="0" applyFont="1" applyAlignment="1">
      <alignment horizontal="right"/>
    </xf>
    <xf numFmtId="0" fontId="6" fillId="0" borderId="0" xfId="0" applyFont="1" applyAlignment="1">
      <alignment horizontal="right"/>
    </xf>
    <xf numFmtId="172" fontId="6" fillId="0" borderId="0" xfId="15" applyNumberFormat="1" applyFont="1" applyAlignment="1">
      <alignment horizontal="center"/>
    </xf>
    <xf numFmtId="172" fontId="7" fillId="0" borderId="0" xfId="15" applyNumberFormat="1" applyFont="1" applyFill="1" applyBorder="1" applyAlignment="1">
      <alignment/>
    </xf>
    <xf numFmtId="0" fontId="7" fillId="0" borderId="0" xfId="0" applyFont="1" applyFill="1" applyAlignment="1">
      <alignment/>
    </xf>
    <xf numFmtId="0" fontId="6" fillId="0" borderId="0" xfId="0" applyFont="1" applyFill="1" applyAlignment="1">
      <alignment/>
    </xf>
    <xf numFmtId="0" fontId="7" fillId="0" borderId="0" xfId="0" applyFont="1" applyFill="1" applyBorder="1" applyAlignment="1">
      <alignment horizontal="center"/>
    </xf>
    <xf numFmtId="0" fontId="7" fillId="0" borderId="0" xfId="0" applyFont="1" applyAlignment="1">
      <alignment vertical="top"/>
    </xf>
    <xf numFmtId="172" fontId="7" fillId="0" borderId="0" xfId="0" applyNumberFormat="1" applyFont="1" applyBorder="1" applyAlignment="1">
      <alignment/>
    </xf>
    <xf numFmtId="172" fontId="7" fillId="0" borderId="1" xfId="15" applyNumberFormat="1" applyFont="1" applyBorder="1" applyAlignment="1">
      <alignment/>
    </xf>
    <xf numFmtId="172" fontId="7" fillId="0" borderId="2" xfId="15" applyNumberFormat="1" applyFont="1" applyBorder="1" applyAlignment="1">
      <alignment/>
    </xf>
    <xf numFmtId="172" fontId="7" fillId="0" borderId="0" xfId="0" applyNumberFormat="1" applyFont="1" applyAlignment="1">
      <alignment/>
    </xf>
    <xf numFmtId="0" fontId="7" fillId="0" borderId="0" xfId="0" applyFont="1" applyBorder="1" applyAlignment="1">
      <alignment/>
    </xf>
    <xf numFmtId="0" fontId="6" fillId="0" borderId="0" xfId="0" applyFont="1" applyBorder="1" applyAlignment="1">
      <alignment/>
    </xf>
    <xf numFmtId="172" fontId="6" fillId="0" borderId="3" xfId="15" applyNumberFormat="1" applyFont="1" applyBorder="1" applyAlignment="1">
      <alignment horizontal="right"/>
    </xf>
    <xf numFmtId="0" fontId="6" fillId="0" borderId="0" xfId="0" applyFont="1" applyBorder="1" applyAlignment="1">
      <alignment horizontal="right"/>
    </xf>
    <xf numFmtId="172" fontId="6" fillId="0" borderId="0" xfId="15" applyNumberFormat="1" applyFont="1" applyBorder="1" applyAlignment="1">
      <alignment horizontal="right"/>
    </xf>
    <xf numFmtId="0" fontId="7" fillId="0" borderId="0" xfId="0" applyFont="1" applyAlignment="1">
      <alignment horizontal="justify" vertical="top" wrapText="1"/>
    </xf>
    <xf numFmtId="0" fontId="7" fillId="0" borderId="0" xfId="0" applyFont="1" applyAlignment="1">
      <alignment vertical="top" wrapText="1"/>
    </xf>
    <xf numFmtId="172" fontId="7" fillId="0" borderId="0" xfId="15" applyNumberFormat="1" applyFont="1" applyFill="1" applyBorder="1" applyAlignment="1">
      <alignment horizontal="center"/>
    </xf>
    <xf numFmtId="0" fontId="8" fillId="0" borderId="0" xfId="0" applyFont="1" applyAlignment="1">
      <alignment horizontal="justify" vertical="top" wrapText="1"/>
    </xf>
    <xf numFmtId="0" fontId="8" fillId="0" borderId="0" xfId="0" applyFont="1" applyAlignment="1">
      <alignment wrapText="1"/>
    </xf>
    <xf numFmtId="0" fontId="7" fillId="0" borderId="0" xfId="0" applyFont="1" applyFill="1" applyAlignment="1">
      <alignment horizontal="justify" vertical="top" wrapText="1"/>
    </xf>
    <xf numFmtId="0" fontId="7" fillId="0" borderId="0" xfId="0" applyFont="1" applyAlignment="1">
      <alignment horizontal="justify" vertical="top"/>
    </xf>
    <xf numFmtId="0" fontId="11" fillId="0" borderId="0" xfId="0" applyFont="1" applyAlignment="1">
      <alignment/>
    </xf>
    <xf numFmtId="171" fontId="7" fillId="0" borderId="0" xfId="15" applyNumberFormat="1" applyFont="1" applyAlignment="1">
      <alignment/>
    </xf>
    <xf numFmtId="0" fontId="8" fillId="0" borderId="0" xfId="0" applyFont="1" applyAlignment="1">
      <alignment/>
    </xf>
    <xf numFmtId="0" fontId="7" fillId="0" borderId="0" xfId="0" applyFont="1" applyAlignment="1">
      <alignment wrapText="1"/>
    </xf>
    <xf numFmtId="0" fontId="6" fillId="0" borderId="0" xfId="0" applyFont="1" applyAlignment="1">
      <alignment/>
    </xf>
    <xf numFmtId="172" fontId="6" fillId="0" borderId="0" xfId="15" applyNumberFormat="1" applyFont="1" applyAlignment="1">
      <alignment horizontal="right"/>
    </xf>
    <xf numFmtId="178" fontId="6" fillId="0" borderId="0" xfId="15" applyNumberFormat="1" applyFont="1" applyAlignment="1">
      <alignment horizontal="right"/>
    </xf>
    <xf numFmtId="178" fontId="6" fillId="0" borderId="0" xfId="15" applyNumberFormat="1" applyFont="1" applyAlignment="1">
      <alignment horizontal="center"/>
    </xf>
    <xf numFmtId="178" fontId="6" fillId="0" borderId="0" xfId="15" applyNumberFormat="1" applyFont="1" applyAlignment="1" quotePrefix="1">
      <alignment horizontal="right"/>
    </xf>
    <xf numFmtId="178" fontId="7" fillId="0" borderId="0" xfId="15" applyNumberFormat="1" applyFont="1" applyAlignment="1">
      <alignment/>
    </xf>
    <xf numFmtId="180" fontId="7" fillId="0" borderId="0" xfId="0" applyNumberFormat="1" applyFont="1" applyAlignment="1">
      <alignment horizontal="right"/>
    </xf>
    <xf numFmtId="0" fontId="7" fillId="0" borderId="0" xfId="0" applyFont="1" applyAlignment="1">
      <alignment vertical="center"/>
    </xf>
    <xf numFmtId="0" fontId="8" fillId="0" borderId="0" xfId="0" applyFont="1" applyAlignment="1">
      <alignment/>
    </xf>
    <xf numFmtId="180" fontId="7" fillId="0" borderId="2" xfId="15" applyNumberFormat="1" applyFont="1" applyFill="1" applyBorder="1" applyAlignment="1">
      <alignment horizontal="right"/>
    </xf>
    <xf numFmtId="178" fontId="7" fillId="0" borderId="4" xfId="15" applyNumberFormat="1" applyFont="1" applyBorder="1" applyAlignment="1">
      <alignment horizontal="center"/>
    </xf>
    <xf numFmtId="0" fontId="7" fillId="0" borderId="0" xfId="0" applyFont="1" applyBorder="1" applyAlignment="1">
      <alignment/>
    </xf>
    <xf numFmtId="0" fontId="6" fillId="0" borderId="0" xfId="0" applyFont="1" applyBorder="1" applyAlignment="1">
      <alignment/>
    </xf>
    <xf numFmtId="172" fontId="6" fillId="0" borderId="0" xfId="15" applyNumberFormat="1" applyFont="1" applyBorder="1" applyAlignment="1">
      <alignment/>
    </xf>
    <xf numFmtId="172" fontId="7" fillId="0" borderId="0" xfId="15" applyNumberFormat="1" applyFont="1" applyAlignment="1">
      <alignment vertical="top"/>
    </xf>
    <xf numFmtId="172" fontId="7" fillId="0" borderId="0" xfId="15" applyNumberFormat="1" applyFont="1" applyAlignment="1">
      <alignment/>
    </xf>
    <xf numFmtId="172" fontId="7" fillId="0" borderId="5" xfId="15" applyNumberFormat="1" applyFont="1" applyBorder="1" applyAlignment="1">
      <alignment/>
    </xf>
    <xf numFmtId="178" fontId="7" fillId="0" borderId="0" xfId="15" applyNumberFormat="1" applyFont="1" applyBorder="1" applyAlignment="1">
      <alignment/>
    </xf>
    <xf numFmtId="178" fontId="7" fillId="0" borderId="0" xfId="0" applyNumberFormat="1" applyFont="1" applyAlignment="1">
      <alignment/>
    </xf>
    <xf numFmtId="0" fontId="6" fillId="0" borderId="0" xfId="0" applyFont="1" applyFill="1" applyAlignment="1">
      <alignment/>
    </xf>
    <xf numFmtId="0" fontId="7" fillId="0" borderId="0" xfId="0" applyFont="1" applyFill="1" applyAlignment="1">
      <alignment/>
    </xf>
    <xf numFmtId="180" fontId="7" fillId="0" borderId="0" xfId="0" applyNumberFormat="1" applyFont="1" applyBorder="1" applyAlignment="1">
      <alignment horizontal="right"/>
    </xf>
    <xf numFmtId="172" fontId="7" fillId="0" borderId="0" xfId="15" applyNumberFormat="1" applyFont="1" applyAlignment="1">
      <alignment horizontal="right"/>
    </xf>
    <xf numFmtId="180" fontId="7" fillId="0" borderId="0" xfId="15" applyNumberFormat="1" applyFont="1" applyBorder="1" applyAlignment="1">
      <alignment horizontal="right"/>
    </xf>
    <xf numFmtId="172" fontId="6" fillId="0" borderId="0" xfId="15" applyNumberFormat="1" applyFont="1" applyFill="1" applyAlignment="1">
      <alignment/>
    </xf>
    <xf numFmtId="0" fontId="6" fillId="0" borderId="0" xfId="15" applyNumberFormat="1" applyFont="1" applyFill="1" applyAlignment="1">
      <alignment/>
    </xf>
    <xf numFmtId="37" fontId="7" fillId="0" borderId="0" xfId="0" applyNumberFormat="1" applyFont="1" applyAlignment="1">
      <alignment/>
    </xf>
    <xf numFmtId="37" fontId="7" fillId="0" borderId="0" xfId="0" applyNumberFormat="1" applyFont="1" applyAlignment="1">
      <alignment horizontal="center"/>
    </xf>
    <xf numFmtId="37" fontId="10" fillId="0" borderId="0" xfId="0" applyNumberFormat="1" applyFont="1" applyAlignment="1">
      <alignment/>
    </xf>
    <xf numFmtId="37" fontId="7" fillId="0" borderId="0" xfId="0" applyNumberFormat="1" applyFont="1" applyFill="1" applyBorder="1" applyAlignment="1">
      <alignment horizontal="center"/>
    </xf>
    <xf numFmtId="37" fontId="7" fillId="0" borderId="0" xfId="15" applyNumberFormat="1" applyFont="1" applyBorder="1" applyAlignment="1">
      <alignment/>
    </xf>
    <xf numFmtId="37" fontId="7" fillId="0" borderId="0" xfId="0" applyNumberFormat="1" applyFont="1" applyBorder="1" applyAlignment="1">
      <alignment/>
    </xf>
    <xf numFmtId="37" fontId="7" fillId="0" borderId="0" xfId="15" applyNumberFormat="1" applyFont="1" applyAlignment="1">
      <alignment/>
    </xf>
    <xf numFmtId="37" fontId="7" fillId="0" borderId="0" xfId="15" applyNumberFormat="1" applyFont="1" applyAlignment="1">
      <alignment horizontal="center"/>
    </xf>
    <xf numFmtId="37" fontId="7" fillId="0" borderId="0" xfId="0" applyNumberFormat="1" applyFont="1" applyAlignment="1">
      <alignment horizontal="justify" vertical="top" wrapText="1"/>
    </xf>
    <xf numFmtId="37" fontId="7" fillId="0" borderId="0" xfId="0" applyNumberFormat="1" applyFont="1" applyAlignment="1">
      <alignment horizontal="justify" vertical="top"/>
    </xf>
    <xf numFmtId="37" fontId="7" fillId="0" borderId="0" xfId="0" applyNumberFormat="1" applyFont="1" applyBorder="1" applyAlignment="1">
      <alignment horizontal="center"/>
    </xf>
    <xf numFmtId="39" fontId="7" fillId="0" borderId="0" xfId="15" applyNumberFormat="1" applyFont="1" applyAlignment="1">
      <alignment/>
    </xf>
    <xf numFmtId="39" fontId="7" fillId="0" borderId="0" xfId="0" applyNumberFormat="1" applyFont="1" applyAlignment="1">
      <alignment/>
    </xf>
    <xf numFmtId="41" fontId="7" fillId="0" borderId="0" xfId="0" applyNumberFormat="1" applyFont="1" applyBorder="1" applyAlignment="1">
      <alignment/>
    </xf>
    <xf numFmtId="41" fontId="7" fillId="0" borderId="0" xfId="0" applyNumberFormat="1" applyFont="1" applyFill="1" applyBorder="1" applyAlignment="1">
      <alignment horizontal="center"/>
    </xf>
    <xf numFmtId="41" fontId="7" fillId="0" borderId="0" xfId="0" applyNumberFormat="1" applyFont="1" applyFill="1" applyBorder="1" applyAlignment="1">
      <alignment/>
    </xf>
    <xf numFmtId="41" fontId="7" fillId="0" borderId="1" xfId="0" applyNumberFormat="1" applyFont="1" applyFill="1" applyBorder="1" applyAlignment="1">
      <alignment horizontal="center"/>
    </xf>
    <xf numFmtId="41" fontId="7" fillId="0" borderId="2" xfId="0" applyNumberFormat="1" applyFont="1" applyFill="1" applyBorder="1" applyAlignment="1">
      <alignment/>
    </xf>
    <xf numFmtId="41" fontId="7" fillId="0" borderId="0" xfId="0" applyNumberFormat="1" applyFont="1" applyFill="1" applyAlignment="1">
      <alignment/>
    </xf>
    <xf numFmtId="37" fontId="7" fillId="0" borderId="0" xfId="15" applyNumberFormat="1" applyFont="1" applyBorder="1" applyAlignment="1">
      <alignment horizontal="right"/>
    </xf>
    <xf numFmtId="171" fontId="7" fillId="0" borderId="0" xfId="15" applyNumberFormat="1" applyFont="1" applyAlignment="1">
      <alignment horizontal="right"/>
    </xf>
    <xf numFmtId="41" fontId="7" fillId="0" borderId="0" xfId="0" applyNumberFormat="1" applyFont="1" applyBorder="1" applyAlignment="1">
      <alignment horizontal="right"/>
    </xf>
    <xf numFmtId="180" fontId="7" fillId="0" borderId="0" xfId="15" applyNumberFormat="1" applyFont="1" applyBorder="1" applyAlignment="1">
      <alignment/>
    </xf>
    <xf numFmtId="37" fontId="7" fillId="0" borderId="0" xfId="0" applyNumberFormat="1" applyFont="1" applyBorder="1" applyAlignment="1" quotePrefix="1">
      <alignment horizontal="center"/>
    </xf>
    <xf numFmtId="37" fontId="6" fillId="0" borderId="0" xfId="0" applyNumberFormat="1" applyFont="1" applyAlignment="1">
      <alignment/>
    </xf>
    <xf numFmtId="37" fontId="7" fillId="0" borderId="0" xfId="0" applyNumberFormat="1" applyFont="1" applyAlignment="1">
      <alignment vertical="top"/>
    </xf>
    <xf numFmtId="37" fontId="7" fillId="0" borderId="0" xfId="0" applyNumberFormat="1" applyFont="1" applyAlignment="1">
      <alignment horizontal="justify" vertical="center" wrapText="1"/>
    </xf>
    <xf numFmtId="37" fontId="0" fillId="0" borderId="0" xfId="0" applyNumberFormat="1" applyAlignment="1">
      <alignment wrapText="1"/>
    </xf>
    <xf numFmtId="37" fontId="6" fillId="0" borderId="0" xfId="0" applyNumberFormat="1" applyFont="1" applyAlignment="1">
      <alignment horizontal="center"/>
    </xf>
    <xf numFmtId="37" fontId="6" fillId="0" borderId="0" xfId="0" applyNumberFormat="1" applyFont="1" applyFill="1" applyBorder="1" applyAlignment="1">
      <alignment horizontal="center"/>
    </xf>
    <xf numFmtId="37" fontId="6" fillId="0" borderId="0" xfId="15" applyNumberFormat="1" applyFont="1" applyBorder="1" applyAlignment="1">
      <alignment horizontal="center"/>
    </xf>
    <xf numFmtId="37" fontId="6" fillId="0" borderId="0" xfId="15" applyNumberFormat="1" applyFont="1" applyAlignment="1">
      <alignment horizontal="center"/>
    </xf>
    <xf numFmtId="37" fontId="6" fillId="0" borderId="0" xfId="0" applyNumberFormat="1" applyFont="1" applyBorder="1" applyAlignment="1">
      <alignment horizontal="center"/>
    </xf>
    <xf numFmtId="37" fontId="6" fillId="0" borderId="0" xfId="0" applyNumberFormat="1" applyFont="1" applyBorder="1" applyAlignment="1">
      <alignment/>
    </xf>
    <xf numFmtId="37" fontId="6" fillId="0" borderId="6" xfId="0" applyNumberFormat="1" applyFont="1" applyFill="1" applyBorder="1" applyAlignment="1" quotePrefix="1">
      <alignment horizontal="right"/>
    </xf>
    <xf numFmtId="37" fontId="6" fillId="0" borderId="0" xfId="0" applyNumberFormat="1" applyFont="1" applyBorder="1" applyAlignment="1">
      <alignment horizontal="right"/>
    </xf>
    <xf numFmtId="37" fontId="7" fillId="0" borderId="7" xfId="0" applyNumberFormat="1" applyFont="1" applyFill="1" applyBorder="1" applyAlignment="1" quotePrefix="1">
      <alignment horizontal="right"/>
    </xf>
    <xf numFmtId="37" fontId="6" fillId="0" borderId="6" xfId="0" applyNumberFormat="1" applyFont="1" applyFill="1" applyBorder="1" applyAlignment="1">
      <alignment horizontal="right"/>
    </xf>
    <xf numFmtId="37" fontId="7" fillId="0" borderId="7" xfId="0" applyNumberFormat="1" applyFont="1" applyFill="1" applyBorder="1" applyAlignment="1">
      <alignment horizontal="right"/>
    </xf>
    <xf numFmtId="37" fontId="7" fillId="0" borderId="0" xfId="0" applyNumberFormat="1" applyFont="1" applyFill="1" applyBorder="1" applyAlignment="1">
      <alignment horizontal="right"/>
    </xf>
    <xf numFmtId="37" fontId="6" fillId="0" borderId="6" xfId="15" applyNumberFormat="1" applyFont="1" applyBorder="1" applyAlignment="1">
      <alignment horizontal="right"/>
    </xf>
    <xf numFmtId="37" fontId="7" fillId="0" borderId="7" xfId="15" applyNumberFormat="1" applyFont="1" applyBorder="1" applyAlignment="1">
      <alignment horizontal="right"/>
    </xf>
    <xf numFmtId="37" fontId="16" fillId="0" borderId="6" xfId="15" applyNumberFormat="1" applyFont="1" applyBorder="1" applyAlignment="1">
      <alignment horizontal="right"/>
    </xf>
    <xf numFmtId="39" fontId="6" fillId="0" borderId="6" xfId="15" applyNumberFormat="1" applyFont="1" applyBorder="1" applyAlignment="1">
      <alignment horizontal="right"/>
    </xf>
    <xf numFmtId="39" fontId="7" fillId="0" borderId="0" xfId="15" applyNumberFormat="1" applyFont="1" applyBorder="1" applyAlignment="1">
      <alignment horizontal="right"/>
    </xf>
    <xf numFmtId="39" fontId="7" fillId="0" borderId="7" xfId="15" applyNumberFormat="1" applyFont="1" applyBorder="1" applyAlignment="1">
      <alignment horizontal="right"/>
    </xf>
    <xf numFmtId="39" fontId="6" fillId="0" borderId="6" xfId="0" applyNumberFormat="1" applyFont="1" applyBorder="1" applyAlignment="1">
      <alignment horizontal="right"/>
    </xf>
    <xf numFmtId="39" fontId="7" fillId="0" borderId="0" xfId="0" applyNumberFormat="1" applyFont="1" applyBorder="1" applyAlignment="1">
      <alignment horizontal="right"/>
    </xf>
    <xf numFmtId="39" fontId="7" fillId="0" borderId="7" xfId="0" applyNumberFormat="1" applyFont="1" applyBorder="1" applyAlignment="1">
      <alignment horizontal="right"/>
    </xf>
    <xf numFmtId="39" fontId="6" fillId="0" borderId="8" xfId="15" applyNumberFormat="1" applyFont="1" applyBorder="1" applyAlignment="1">
      <alignment horizontal="right"/>
    </xf>
    <xf numFmtId="39" fontId="7" fillId="0" borderId="1" xfId="15" applyNumberFormat="1" applyFont="1" applyBorder="1" applyAlignment="1">
      <alignment horizontal="right"/>
    </xf>
    <xf numFmtId="39" fontId="7" fillId="0" borderId="9" xfId="15" applyNumberFormat="1" applyFont="1" applyBorder="1" applyAlignment="1">
      <alignment horizontal="right"/>
    </xf>
    <xf numFmtId="180" fontId="6" fillId="0" borderId="0" xfId="15" applyNumberFormat="1" applyFont="1" applyBorder="1" applyAlignment="1">
      <alignment horizontal="right"/>
    </xf>
    <xf numFmtId="41" fontId="17" fillId="0" borderId="3" xfId="0" applyNumberFormat="1" applyFont="1" applyBorder="1" applyAlignment="1">
      <alignment horizontal="right"/>
    </xf>
    <xf numFmtId="0" fontId="18" fillId="0" borderId="0" xfId="0" applyFont="1" applyBorder="1" applyAlignment="1">
      <alignment horizontal="right"/>
    </xf>
    <xf numFmtId="37" fontId="6" fillId="0" borderId="10" xfId="0" applyNumberFormat="1" applyFont="1" applyFill="1" applyBorder="1" applyAlignment="1" quotePrefix="1">
      <alignment horizontal="right"/>
    </xf>
    <xf numFmtId="37" fontId="6" fillId="0" borderId="8" xfId="0" applyNumberFormat="1" applyFont="1" applyFill="1" applyBorder="1" applyAlignment="1">
      <alignment horizontal="right"/>
    </xf>
    <xf numFmtId="37" fontId="6" fillId="0" borderId="1" xfId="0" applyNumberFormat="1" applyFont="1" applyFill="1" applyBorder="1" applyAlignment="1">
      <alignment horizontal="right"/>
    </xf>
    <xf numFmtId="37" fontId="7" fillId="0" borderId="9" xfId="0" applyNumberFormat="1" applyFont="1" applyFill="1" applyBorder="1" applyAlignment="1">
      <alignment horizontal="right"/>
    </xf>
    <xf numFmtId="172" fontId="7" fillId="0" borderId="10" xfId="15" applyNumberFormat="1" applyFont="1" applyFill="1" applyBorder="1" applyAlignment="1">
      <alignment horizontal="right"/>
    </xf>
    <xf numFmtId="172" fontId="7" fillId="0" borderId="10" xfId="15" applyNumberFormat="1" applyFont="1" applyBorder="1" applyAlignment="1">
      <alignment horizontal="right"/>
    </xf>
    <xf numFmtId="172" fontId="7" fillId="0" borderId="11" xfId="15" applyNumberFormat="1" applyFont="1" applyBorder="1" applyAlignment="1">
      <alignment horizontal="right"/>
    </xf>
    <xf numFmtId="172" fontId="7" fillId="0" borderId="3" xfId="15" applyNumberFormat="1" applyFont="1" applyBorder="1" applyAlignment="1">
      <alignment horizontal="right"/>
    </xf>
    <xf numFmtId="172" fontId="6" fillId="0" borderId="11" xfId="15" applyNumberFormat="1" applyFont="1" applyFill="1" applyBorder="1" applyAlignment="1">
      <alignment horizontal="right"/>
    </xf>
    <xf numFmtId="172" fontId="6" fillId="0" borderId="10" xfId="15" applyNumberFormat="1" applyFont="1" applyFill="1" applyBorder="1" applyAlignment="1">
      <alignment horizontal="right"/>
    </xf>
    <xf numFmtId="172" fontId="6" fillId="0" borderId="10" xfId="15" applyNumberFormat="1" applyFont="1" applyBorder="1" applyAlignment="1">
      <alignment horizontal="right"/>
    </xf>
    <xf numFmtId="172" fontId="6" fillId="0" borderId="11" xfId="15" applyNumberFormat="1" applyFont="1" applyBorder="1" applyAlignment="1">
      <alignment horizontal="right"/>
    </xf>
    <xf numFmtId="171" fontId="6" fillId="0" borderId="0" xfId="15" applyNumberFormat="1" applyFont="1" applyAlignment="1">
      <alignment horizontal="right"/>
    </xf>
    <xf numFmtId="172" fontId="6" fillId="0" borderId="12" xfId="15" applyNumberFormat="1" applyFont="1" applyBorder="1" applyAlignment="1">
      <alignment horizontal="right"/>
    </xf>
    <xf numFmtId="172" fontId="7" fillId="0" borderId="12" xfId="15" applyNumberFormat="1" applyFont="1" applyBorder="1" applyAlignment="1">
      <alignment horizontal="right"/>
    </xf>
    <xf numFmtId="41" fontId="17" fillId="0" borderId="0" xfId="0" applyNumberFormat="1" applyFont="1" applyBorder="1" applyAlignment="1">
      <alignment horizontal="right"/>
    </xf>
    <xf numFmtId="37" fontId="6" fillId="0" borderId="0" xfId="0" applyNumberFormat="1" applyFont="1" applyFill="1" applyBorder="1" applyAlignment="1" quotePrefix="1">
      <alignment horizontal="right"/>
    </xf>
    <xf numFmtId="172" fontId="6" fillId="0" borderId="0" xfId="15" applyNumberFormat="1" applyFont="1" applyFill="1" applyBorder="1" applyAlignment="1">
      <alignment horizontal="right"/>
    </xf>
    <xf numFmtId="178" fontId="7" fillId="0" borderId="5" xfId="15" applyNumberFormat="1" applyFont="1" applyBorder="1" applyAlignment="1">
      <alignment/>
    </xf>
    <xf numFmtId="178" fontId="7" fillId="0" borderId="2" xfId="15" applyNumberFormat="1" applyFont="1" applyBorder="1" applyAlignment="1">
      <alignment/>
    </xf>
    <xf numFmtId="0" fontId="6" fillId="0" borderId="0" xfId="0" applyFont="1" applyAlignment="1">
      <alignment vertical="top"/>
    </xf>
    <xf numFmtId="0" fontId="7" fillId="0" borderId="0" xfId="0" applyFont="1" applyAlignment="1" quotePrefix="1">
      <alignment/>
    </xf>
    <xf numFmtId="180" fontId="7" fillId="0" borderId="0" xfId="15" applyNumberFormat="1" applyFont="1" applyAlignment="1">
      <alignment horizontal="right"/>
    </xf>
    <xf numFmtId="180" fontId="7" fillId="0" borderId="1" xfId="15" applyNumberFormat="1" applyFont="1" applyBorder="1" applyAlignment="1">
      <alignment horizontal="right"/>
    </xf>
    <xf numFmtId="180" fontId="7" fillId="0" borderId="5" xfId="15" applyNumberFormat="1" applyFont="1" applyBorder="1" applyAlignment="1">
      <alignment horizontal="right"/>
    </xf>
    <xf numFmtId="172" fontId="7" fillId="0" borderId="0" xfId="15" applyNumberFormat="1" applyFont="1" applyAlignment="1" quotePrefix="1">
      <alignment/>
    </xf>
    <xf numFmtId="39" fontId="7" fillId="0" borderId="10" xfId="0" applyNumberFormat="1" applyFont="1" applyBorder="1" applyAlignment="1">
      <alignment horizontal="right"/>
    </xf>
    <xf numFmtId="39" fontId="6" fillId="0" borderId="10" xfId="0" applyNumberFormat="1" applyFont="1" applyBorder="1" applyAlignment="1">
      <alignment horizontal="right"/>
    </xf>
    <xf numFmtId="180" fontId="6" fillId="0" borderId="6" xfId="15" applyNumberFormat="1" applyFont="1" applyBorder="1" applyAlignment="1">
      <alignment horizontal="right"/>
    </xf>
    <xf numFmtId="180" fontId="7" fillId="0" borderId="7" xfId="15" applyNumberFormat="1" applyFont="1" applyBorder="1" applyAlignment="1">
      <alignment horizontal="right"/>
    </xf>
    <xf numFmtId="180" fontId="6" fillId="0" borderId="8" xfId="15" applyNumberFormat="1" applyFont="1" applyBorder="1" applyAlignment="1">
      <alignment horizontal="right"/>
    </xf>
    <xf numFmtId="180" fontId="7" fillId="0" borderId="9" xfId="15" applyNumberFormat="1" applyFont="1" applyBorder="1" applyAlignment="1">
      <alignment horizontal="right"/>
    </xf>
    <xf numFmtId="180" fontId="16" fillId="0" borderId="6" xfId="15" applyNumberFormat="1" applyFont="1" applyBorder="1" applyAlignment="1">
      <alignment horizontal="right"/>
    </xf>
    <xf numFmtId="180" fontId="12" fillId="0" borderId="7" xfId="15" applyNumberFormat="1" applyFont="1" applyBorder="1" applyAlignment="1">
      <alignment horizontal="right"/>
    </xf>
    <xf numFmtId="180" fontId="7" fillId="0" borderId="0" xfId="0" applyNumberFormat="1" applyFont="1" applyAlignment="1">
      <alignment/>
    </xf>
    <xf numFmtId="180" fontId="6" fillId="0" borderId="6" xfId="0" applyNumberFormat="1" applyFont="1" applyBorder="1" applyAlignment="1">
      <alignment horizontal="right"/>
    </xf>
    <xf numFmtId="180" fontId="7" fillId="0" borderId="7" xfId="0" applyNumberFormat="1" applyFont="1" applyBorder="1" applyAlignment="1">
      <alignment horizontal="right"/>
    </xf>
    <xf numFmtId="180" fontId="16" fillId="0" borderId="13" xfId="15" applyNumberFormat="1" applyFont="1" applyBorder="1" applyAlignment="1">
      <alignment horizontal="right"/>
    </xf>
    <xf numFmtId="180" fontId="7" fillId="0" borderId="14" xfId="15" applyNumberFormat="1" applyFont="1" applyBorder="1" applyAlignment="1">
      <alignment horizontal="right"/>
    </xf>
    <xf numFmtId="180" fontId="6" fillId="0" borderId="15" xfId="15" applyNumberFormat="1" applyFont="1" applyBorder="1" applyAlignment="1">
      <alignment horizontal="right"/>
    </xf>
    <xf numFmtId="180" fontId="6" fillId="0" borderId="1" xfId="15" applyNumberFormat="1" applyFont="1" applyBorder="1" applyAlignment="1">
      <alignment horizontal="right"/>
    </xf>
    <xf numFmtId="180" fontId="6" fillId="0" borderId="0" xfId="15" applyNumberFormat="1" applyFont="1" applyFill="1" applyBorder="1" applyAlignment="1">
      <alignment horizontal="right"/>
    </xf>
    <xf numFmtId="180" fontId="6" fillId="0" borderId="16" xfId="15" applyNumberFormat="1" applyFont="1" applyBorder="1" applyAlignment="1">
      <alignment horizontal="right"/>
    </xf>
    <xf numFmtId="172" fontId="7" fillId="0" borderId="17" xfId="15" applyNumberFormat="1" applyFont="1" applyBorder="1" applyAlignment="1">
      <alignment/>
    </xf>
    <xf numFmtId="43" fontId="7" fillId="0" borderId="11" xfId="15" applyFont="1" applyBorder="1" applyAlignment="1">
      <alignment horizontal="right"/>
    </xf>
    <xf numFmtId="43" fontId="6" fillId="0" borderId="11" xfId="15" applyFont="1" applyBorder="1" applyAlignment="1">
      <alignment horizontal="right"/>
    </xf>
    <xf numFmtId="38" fontId="15" fillId="0" borderId="0" xfId="0" applyNumberFormat="1" applyFont="1" applyFill="1" applyAlignment="1">
      <alignment/>
    </xf>
    <xf numFmtId="0" fontId="15" fillId="0" borderId="0" xfId="0" applyFont="1" applyFill="1" applyAlignment="1">
      <alignment horizontal="center"/>
    </xf>
    <xf numFmtId="38" fontId="15" fillId="0" borderId="0" xfId="0" applyNumberFormat="1" applyFont="1" applyAlignment="1">
      <alignment/>
    </xf>
    <xf numFmtId="0" fontId="15" fillId="0" borderId="0" xfId="0" applyFont="1" applyAlignment="1">
      <alignment horizontal="center"/>
    </xf>
    <xf numFmtId="38" fontId="7" fillId="0" borderId="0" xfId="0" applyNumberFormat="1" applyFont="1" applyFill="1" applyAlignment="1">
      <alignment/>
    </xf>
    <xf numFmtId="38" fontId="7" fillId="0" borderId="0" xfId="0" applyNumberFormat="1" applyFont="1" applyAlignment="1">
      <alignment/>
    </xf>
    <xf numFmtId="180" fontId="6" fillId="0" borderId="5" xfId="15" applyNumberFormat="1" applyFont="1" applyBorder="1" applyAlignment="1">
      <alignment horizontal="right"/>
    </xf>
    <xf numFmtId="37" fontId="6" fillId="0" borderId="18" xfId="0" applyNumberFormat="1" applyFont="1" applyBorder="1" applyAlignment="1">
      <alignment horizontal="center"/>
    </xf>
    <xf numFmtId="37" fontId="6" fillId="0" borderId="15" xfId="0" applyNumberFormat="1" applyFont="1" applyBorder="1" applyAlignment="1">
      <alignment horizontal="center"/>
    </xf>
    <xf numFmtId="37" fontId="6" fillId="0" borderId="19" xfId="0" applyNumberFormat="1" applyFont="1" applyBorder="1" applyAlignment="1">
      <alignment horizontal="center"/>
    </xf>
    <xf numFmtId="37" fontId="7" fillId="0" borderId="0" xfId="0" applyNumberFormat="1" applyFont="1" applyAlignment="1">
      <alignment horizontal="justify" vertical="center" wrapText="1"/>
    </xf>
    <xf numFmtId="37" fontId="7" fillId="0" borderId="0" xfId="0" applyNumberFormat="1" applyFont="1" applyAlignment="1">
      <alignment horizontal="justify" vertical="top" wrapText="1"/>
    </xf>
    <xf numFmtId="37" fontId="0" fillId="0" borderId="0" xfId="0" applyNumberFormat="1" applyAlignment="1">
      <alignment wrapText="1"/>
    </xf>
    <xf numFmtId="0" fontId="7" fillId="0" borderId="0" xfId="0" applyFont="1" applyAlignment="1">
      <alignment wrapText="1"/>
    </xf>
    <xf numFmtId="0" fontId="0" fillId="0" borderId="0" xfId="0" applyAlignment="1">
      <alignment wrapText="1"/>
    </xf>
    <xf numFmtId="0" fontId="7" fillId="0" borderId="0" xfId="0" applyFont="1" applyAlignment="1">
      <alignment horizontal="justify" vertical="top" wrapText="1"/>
    </xf>
    <xf numFmtId="0" fontId="0" fillId="0" borderId="0" xfId="0" applyAlignment="1">
      <alignment horizontal="justify" vertical="top" wrapText="1"/>
    </xf>
    <xf numFmtId="0" fontId="7" fillId="0" borderId="0" xfId="0" applyFont="1" applyFill="1" applyAlignment="1">
      <alignment horizontal="justify" vertical="top" wrapText="1"/>
    </xf>
    <xf numFmtId="37" fontId="6" fillId="0" borderId="0" xfId="0" applyNumberFormat="1" applyFont="1" applyAlignment="1">
      <alignment horizontal="center"/>
    </xf>
    <xf numFmtId="172" fontId="6" fillId="0" borderId="0" xfId="15" applyNumberFormat="1" applyFont="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9525</xdr:rowOff>
    </xdr:from>
    <xdr:to>
      <xdr:col>9</xdr:col>
      <xdr:colOff>885825</xdr:colOff>
      <xdr:row>52</xdr:row>
      <xdr:rowOff>47625</xdr:rowOff>
    </xdr:to>
    <xdr:sp>
      <xdr:nvSpPr>
        <xdr:cNvPr id="1" name="TextBox 1"/>
        <xdr:cNvSpPr txBox="1">
          <a:spLocks noChangeArrowheads="1"/>
        </xdr:cNvSpPr>
      </xdr:nvSpPr>
      <xdr:spPr>
        <a:xfrm>
          <a:off x="9525" y="9534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55</xdr:row>
      <xdr:rowOff>19050</xdr:rowOff>
    </xdr:from>
    <xdr:to>
      <xdr:col>4</xdr:col>
      <xdr:colOff>1038225</xdr:colOff>
      <xdr:row>57</xdr:row>
      <xdr:rowOff>19050</xdr:rowOff>
    </xdr:to>
    <xdr:sp>
      <xdr:nvSpPr>
        <xdr:cNvPr id="1" name="TextBox 1"/>
        <xdr:cNvSpPr txBox="1">
          <a:spLocks noChangeArrowheads="1"/>
        </xdr:cNvSpPr>
      </xdr:nvSpPr>
      <xdr:spPr>
        <a:xfrm>
          <a:off x="28575" y="8924925"/>
          <a:ext cx="5676900" cy="3238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68</xdr:row>
      <xdr:rowOff>152400</xdr:rowOff>
    </xdr:from>
    <xdr:to>
      <xdr:col>5</xdr:col>
      <xdr:colOff>647700</xdr:colOff>
      <xdr:row>70</xdr:row>
      <xdr:rowOff>142875</xdr:rowOff>
    </xdr:to>
    <xdr:sp>
      <xdr:nvSpPr>
        <xdr:cNvPr id="1" name="TextBox 1"/>
        <xdr:cNvSpPr txBox="1">
          <a:spLocks noChangeArrowheads="1"/>
        </xdr:cNvSpPr>
      </xdr:nvSpPr>
      <xdr:spPr>
        <a:xfrm>
          <a:off x="9525" y="11163300"/>
          <a:ext cx="6429375" cy="3143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Statements should be read in conjunction with the Annual Financial Report for the year ended 31 December 2002)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142875</xdr:rowOff>
    </xdr:from>
    <xdr:to>
      <xdr:col>8</xdr:col>
      <xdr:colOff>971550</xdr:colOff>
      <xdr:row>23</xdr:row>
      <xdr:rowOff>0</xdr:rowOff>
    </xdr:to>
    <xdr:sp>
      <xdr:nvSpPr>
        <xdr:cNvPr id="1" name="TextBox 1"/>
        <xdr:cNvSpPr txBox="1">
          <a:spLocks noChangeArrowheads="1"/>
        </xdr:cNvSpPr>
      </xdr:nvSpPr>
      <xdr:spPr>
        <a:xfrm>
          <a:off x="9525" y="3381375"/>
          <a:ext cx="7096125"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152400</xdr:rowOff>
    </xdr:from>
    <xdr:to>
      <xdr:col>7</xdr:col>
      <xdr:colOff>952500</xdr:colOff>
      <xdr:row>22</xdr:row>
      <xdr:rowOff>152400</xdr:rowOff>
    </xdr:to>
    <xdr:sp>
      <xdr:nvSpPr>
        <xdr:cNvPr id="1" name="TextBox 6"/>
        <xdr:cNvSpPr txBox="1">
          <a:spLocks noChangeArrowheads="1"/>
        </xdr:cNvSpPr>
      </xdr:nvSpPr>
      <xdr:spPr>
        <a:xfrm>
          <a:off x="238125" y="3552825"/>
          <a:ext cx="6257925" cy="161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exceptional items for the current quarter and financial year-to-date ended 31 March 2002.</a:t>
          </a:r>
        </a:p>
      </xdr:txBody>
    </xdr:sp>
    <xdr:clientData/>
  </xdr:twoCellAnchor>
  <xdr:twoCellAnchor>
    <xdr:from>
      <xdr:col>1</xdr:col>
      <xdr:colOff>9525</xdr:colOff>
      <xdr:row>26</xdr:row>
      <xdr:rowOff>152400</xdr:rowOff>
    </xdr:from>
    <xdr:to>
      <xdr:col>7</xdr:col>
      <xdr:colOff>952500</xdr:colOff>
      <xdr:row>29</xdr:row>
      <xdr:rowOff>28575</xdr:rowOff>
    </xdr:to>
    <xdr:sp>
      <xdr:nvSpPr>
        <xdr:cNvPr id="2" name="TextBox 7"/>
        <xdr:cNvSpPr txBox="1">
          <a:spLocks noChangeArrowheads="1"/>
        </xdr:cNvSpPr>
      </xdr:nvSpPr>
      <xdr:spPr>
        <a:xfrm>
          <a:off x="228600" y="4362450"/>
          <a:ext cx="6267450" cy="361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extraordinary items for the current quarter and financial year-to-date ended 31 March 2002.</a:t>
          </a:r>
        </a:p>
      </xdr:txBody>
    </xdr:sp>
    <xdr:clientData/>
  </xdr:twoCellAnchor>
  <xdr:twoCellAnchor>
    <xdr:from>
      <xdr:col>1</xdr:col>
      <xdr:colOff>9525</xdr:colOff>
      <xdr:row>65</xdr:row>
      <xdr:rowOff>0</xdr:rowOff>
    </xdr:from>
    <xdr:to>
      <xdr:col>7</xdr:col>
      <xdr:colOff>876300</xdr:colOff>
      <xdr:row>66</xdr:row>
      <xdr:rowOff>0</xdr:rowOff>
    </xdr:to>
    <xdr:sp>
      <xdr:nvSpPr>
        <xdr:cNvPr id="3" name="TextBox 10"/>
        <xdr:cNvSpPr txBox="1">
          <a:spLocks noChangeArrowheads="1"/>
        </xdr:cNvSpPr>
      </xdr:nvSpPr>
      <xdr:spPr>
        <a:xfrm>
          <a:off x="228600" y="10525125"/>
          <a:ext cx="6191250" cy="161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was no change in the composition of the Group for the current financial year-to-date. </a:t>
          </a:r>
        </a:p>
      </xdr:txBody>
    </xdr:sp>
    <xdr:clientData/>
  </xdr:twoCellAnchor>
  <xdr:twoCellAnchor>
    <xdr:from>
      <xdr:col>1</xdr:col>
      <xdr:colOff>9525</xdr:colOff>
      <xdr:row>7</xdr:row>
      <xdr:rowOff>9525</xdr:rowOff>
    </xdr:from>
    <xdr:to>
      <xdr:col>7</xdr:col>
      <xdr:colOff>923925</xdr:colOff>
      <xdr:row>11</xdr:row>
      <xdr:rowOff>28575</xdr:rowOff>
    </xdr:to>
    <xdr:sp>
      <xdr:nvSpPr>
        <xdr:cNvPr id="4" name="TextBox 18"/>
        <xdr:cNvSpPr txBox="1">
          <a:spLocks noChangeArrowheads="1"/>
        </xdr:cNvSpPr>
      </xdr:nvSpPr>
      <xdr:spPr>
        <a:xfrm>
          <a:off x="228600" y="1143000"/>
          <a:ext cx="6238875" cy="666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MASB 26 Interim Financial Reporting and Chapter 9, part K of the Listing Requirements of Kuala Lumpur Stock Exchange.  The accounting policies and methods of computation adopted by the Group in this interim financial statements are consistent with those adopted in the annual financial report for the year ended 31 December 2002.  
</a:t>
          </a:r>
        </a:p>
      </xdr:txBody>
    </xdr:sp>
    <xdr:clientData/>
  </xdr:twoCellAnchor>
  <xdr:twoCellAnchor>
    <xdr:from>
      <xdr:col>1</xdr:col>
      <xdr:colOff>19050</xdr:colOff>
      <xdr:row>21</xdr:row>
      <xdr:rowOff>152400</xdr:rowOff>
    </xdr:from>
    <xdr:to>
      <xdr:col>7</xdr:col>
      <xdr:colOff>914400</xdr:colOff>
      <xdr:row>23</xdr:row>
      <xdr:rowOff>152400</xdr:rowOff>
    </xdr:to>
    <xdr:sp>
      <xdr:nvSpPr>
        <xdr:cNvPr id="5" name="TextBox 19"/>
        <xdr:cNvSpPr txBox="1">
          <a:spLocks noChangeArrowheads="1"/>
        </xdr:cNvSpPr>
      </xdr:nvSpPr>
      <xdr:spPr>
        <a:xfrm>
          <a:off x="238125" y="3552825"/>
          <a:ext cx="6219825"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were no unusual items affecting the assets, liabilities, equity, net income or cash flow during the financial period under review.</a:t>
          </a:r>
        </a:p>
      </xdr:txBody>
    </xdr:sp>
    <xdr:clientData/>
  </xdr:twoCellAnchor>
  <xdr:twoCellAnchor>
    <xdr:from>
      <xdr:col>1</xdr:col>
      <xdr:colOff>9525</xdr:colOff>
      <xdr:row>26</xdr:row>
      <xdr:rowOff>152400</xdr:rowOff>
    </xdr:from>
    <xdr:to>
      <xdr:col>7</xdr:col>
      <xdr:colOff>923925</xdr:colOff>
      <xdr:row>29</xdr:row>
      <xdr:rowOff>9525</xdr:rowOff>
    </xdr:to>
    <xdr:sp>
      <xdr:nvSpPr>
        <xdr:cNvPr id="6" name="TextBox 20"/>
        <xdr:cNvSpPr txBox="1">
          <a:spLocks noChangeArrowheads="1"/>
        </xdr:cNvSpPr>
      </xdr:nvSpPr>
      <xdr:spPr>
        <a:xfrm>
          <a:off x="228600" y="4362450"/>
          <a:ext cx="6238875"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changes in estimates reported in prior quarter of the prior financial year which have a material effect in the current quarter.</a:t>
          </a:r>
        </a:p>
      </xdr:txBody>
    </xdr:sp>
    <xdr:clientData/>
  </xdr:twoCellAnchor>
  <xdr:twoCellAnchor>
    <xdr:from>
      <xdr:col>1</xdr:col>
      <xdr:colOff>9525</xdr:colOff>
      <xdr:row>109</xdr:row>
      <xdr:rowOff>0</xdr:rowOff>
    </xdr:from>
    <xdr:to>
      <xdr:col>7</xdr:col>
      <xdr:colOff>904875</xdr:colOff>
      <xdr:row>112</xdr:row>
      <xdr:rowOff>28575</xdr:rowOff>
    </xdr:to>
    <xdr:sp>
      <xdr:nvSpPr>
        <xdr:cNvPr id="7" name="TextBox 21"/>
        <xdr:cNvSpPr txBox="1">
          <a:spLocks noChangeArrowheads="1"/>
        </xdr:cNvSpPr>
      </xdr:nvSpPr>
      <xdr:spPr>
        <a:xfrm>
          <a:off x="228600" y="17649825"/>
          <a:ext cx="6219825" cy="514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effective rate of taxation for the financial year-to-date is higher than the statutory rate of taxation due to the losses of certain companies which cannot be set off against the profits made by other companies within the Group and certain expenses which are not deductible for tax purposes.</a:t>
          </a:r>
        </a:p>
      </xdr:txBody>
    </xdr:sp>
    <xdr:clientData/>
  </xdr:twoCellAnchor>
  <xdr:twoCellAnchor>
    <xdr:from>
      <xdr:col>1</xdr:col>
      <xdr:colOff>19050</xdr:colOff>
      <xdr:row>115</xdr:row>
      <xdr:rowOff>0</xdr:rowOff>
    </xdr:from>
    <xdr:to>
      <xdr:col>7</xdr:col>
      <xdr:colOff>895350</xdr:colOff>
      <xdr:row>116</xdr:row>
      <xdr:rowOff>152400</xdr:rowOff>
    </xdr:to>
    <xdr:sp>
      <xdr:nvSpPr>
        <xdr:cNvPr id="8" name="TextBox 22"/>
        <xdr:cNvSpPr txBox="1">
          <a:spLocks noChangeArrowheads="1"/>
        </xdr:cNvSpPr>
      </xdr:nvSpPr>
      <xdr:spPr>
        <a:xfrm>
          <a:off x="238125" y="18621375"/>
          <a:ext cx="6200775"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arising from the sale of unquoted investments or properties for the current quarter and financial year-to-date ended 31 March 2003. </a:t>
          </a:r>
        </a:p>
      </xdr:txBody>
    </xdr:sp>
    <xdr:clientData/>
  </xdr:twoCellAnchor>
  <xdr:twoCellAnchor>
    <xdr:from>
      <xdr:col>1</xdr:col>
      <xdr:colOff>0</xdr:colOff>
      <xdr:row>65</xdr:row>
      <xdr:rowOff>9525</xdr:rowOff>
    </xdr:from>
    <xdr:to>
      <xdr:col>7</xdr:col>
      <xdr:colOff>885825</xdr:colOff>
      <xdr:row>66</xdr:row>
      <xdr:rowOff>28575</xdr:rowOff>
    </xdr:to>
    <xdr:sp>
      <xdr:nvSpPr>
        <xdr:cNvPr id="9" name="TextBox 23"/>
        <xdr:cNvSpPr txBox="1">
          <a:spLocks noChangeArrowheads="1"/>
        </xdr:cNvSpPr>
      </xdr:nvSpPr>
      <xdr:spPr>
        <a:xfrm>
          <a:off x="219075" y="10534650"/>
          <a:ext cx="6210300" cy="1809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was no change in the composition of the Group for the financial period under review. </a:t>
          </a:r>
        </a:p>
      </xdr:txBody>
    </xdr:sp>
    <xdr:clientData/>
  </xdr:twoCellAnchor>
  <xdr:twoCellAnchor>
    <xdr:from>
      <xdr:col>1</xdr:col>
      <xdr:colOff>9525</xdr:colOff>
      <xdr:row>32</xdr:row>
      <xdr:rowOff>9525</xdr:rowOff>
    </xdr:from>
    <xdr:to>
      <xdr:col>7</xdr:col>
      <xdr:colOff>885825</xdr:colOff>
      <xdr:row>37</xdr:row>
      <xdr:rowOff>28575</xdr:rowOff>
    </xdr:to>
    <xdr:sp>
      <xdr:nvSpPr>
        <xdr:cNvPr id="10" name="TextBox 25"/>
        <xdr:cNvSpPr txBox="1">
          <a:spLocks noChangeArrowheads="1"/>
        </xdr:cNvSpPr>
      </xdr:nvSpPr>
      <xdr:spPr>
        <a:xfrm>
          <a:off x="228600" y="5191125"/>
          <a:ext cx="6200775" cy="828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During the financial year ended 31 December 1998, options to subscribe for 4,618,000 shares were granted to eligible employees for the Group.  As at 9 March 2003, 5,304,000 options remain unexercised under the Scheme (which includes an additional 316,000 options issued pursuant to the corporate exercise, and second offer of ESOS which was fully accepted by all eligible employees on 4 January 2002) and had since lapsed and are rendered null and void.  In the first quarter of 2003, there was no option being exercised. </a:t>
          </a:r>
        </a:p>
      </xdr:txBody>
    </xdr:sp>
    <xdr:clientData/>
  </xdr:twoCellAnchor>
  <xdr:twoCellAnchor>
    <xdr:from>
      <xdr:col>1</xdr:col>
      <xdr:colOff>0</xdr:colOff>
      <xdr:row>69</xdr:row>
      <xdr:rowOff>0</xdr:rowOff>
    </xdr:from>
    <xdr:to>
      <xdr:col>7</xdr:col>
      <xdr:colOff>904875</xdr:colOff>
      <xdr:row>70</xdr:row>
      <xdr:rowOff>152400</xdr:rowOff>
    </xdr:to>
    <xdr:sp>
      <xdr:nvSpPr>
        <xdr:cNvPr id="11" name="TextBox 26"/>
        <xdr:cNvSpPr txBox="1">
          <a:spLocks noChangeArrowheads="1"/>
        </xdr:cNvSpPr>
      </xdr:nvSpPr>
      <xdr:spPr>
        <a:xfrm>
          <a:off x="219075" y="11172825"/>
          <a:ext cx="622935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Group's contingent liabilities and assets since the end of the previous financial year.</a:t>
          </a:r>
        </a:p>
      </xdr:txBody>
    </xdr:sp>
    <xdr:clientData/>
  </xdr:twoCellAnchor>
  <xdr:twoCellAnchor>
    <xdr:from>
      <xdr:col>1</xdr:col>
      <xdr:colOff>9525</xdr:colOff>
      <xdr:row>81</xdr:row>
      <xdr:rowOff>9525</xdr:rowOff>
    </xdr:from>
    <xdr:to>
      <xdr:col>8</xdr:col>
      <xdr:colOff>0</xdr:colOff>
      <xdr:row>85</xdr:row>
      <xdr:rowOff>0</xdr:rowOff>
    </xdr:to>
    <xdr:sp>
      <xdr:nvSpPr>
        <xdr:cNvPr id="12" name="TextBox 27"/>
        <xdr:cNvSpPr txBox="1">
          <a:spLocks noChangeArrowheads="1"/>
        </xdr:cNvSpPr>
      </xdr:nvSpPr>
      <xdr:spPr>
        <a:xfrm>
          <a:off x="228600" y="13125450"/>
          <a:ext cx="6276975" cy="638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this quarter, the Group's profit before tax has increased by 16% compared to the last quarter.  In the preceding quarter, the Group's profit before tax was RM4.4million and it has been increased to RM5.1million in this reporting quarter.  The better sales performance in the Group's property division both in Malaysia and South Africa were the main factors that contributed to the increased in the profit.</a:t>
          </a:r>
        </a:p>
      </xdr:txBody>
    </xdr:sp>
    <xdr:clientData/>
  </xdr:twoCellAnchor>
  <xdr:twoCellAnchor>
    <xdr:from>
      <xdr:col>1</xdr:col>
      <xdr:colOff>0</xdr:colOff>
      <xdr:row>74</xdr:row>
      <xdr:rowOff>0</xdr:rowOff>
    </xdr:from>
    <xdr:to>
      <xdr:col>7</xdr:col>
      <xdr:colOff>952500</xdr:colOff>
      <xdr:row>78</xdr:row>
      <xdr:rowOff>0</xdr:rowOff>
    </xdr:to>
    <xdr:sp>
      <xdr:nvSpPr>
        <xdr:cNvPr id="13" name="TextBox 28"/>
        <xdr:cNvSpPr txBox="1">
          <a:spLocks noChangeArrowheads="1"/>
        </xdr:cNvSpPr>
      </xdr:nvSpPr>
      <xdr:spPr>
        <a:xfrm>
          <a:off x="219075" y="11982450"/>
          <a:ext cx="6276975" cy="647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this financial period under review, the Group recorded a lower profit before tax of RM5.1million compared to RM10.6million for the previous year's corresponding quarter.  The decrease in profit margin is mainly due to higher cost of constructions material and labour and the negative impact of SARS affecting the healthcare sector for this reporting quarter.</a:t>
          </a:r>
        </a:p>
      </xdr:txBody>
    </xdr:sp>
    <xdr:clientData/>
  </xdr:twoCellAnchor>
  <xdr:twoCellAnchor>
    <xdr:from>
      <xdr:col>1</xdr:col>
      <xdr:colOff>9525</xdr:colOff>
      <xdr:row>88</xdr:row>
      <xdr:rowOff>0</xdr:rowOff>
    </xdr:from>
    <xdr:to>
      <xdr:col>7</xdr:col>
      <xdr:colOff>942975</xdr:colOff>
      <xdr:row>89</xdr:row>
      <xdr:rowOff>152400</xdr:rowOff>
    </xdr:to>
    <xdr:sp>
      <xdr:nvSpPr>
        <xdr:cNvPr id="14" name="TextBox 29"/>
        <xdr:cNvSpPr txBox="1">
          <a:spLocks noChangeArrowheads="1"/>
        </xdr:cNvSpPr>
      </xdr:nvSpPr>
      <xdr:spPr>
        <a:xfrm>
          <a:off x="228600" y="14249400"/>
          <a:ext cx="6257925"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Directors are of the opinion that the Group will continue to perform satisfactorily in the current financial year. </a:t>
          </a:r>
        </a:p>
      </xdr:txBody>
    </xdr:sp>
    <xdr:clientData/>
  </xdr:twoCellAnchor>
  <xdr:twoCellAnchor>
    <xdr:from>
      <xdr:col>1</xdr:col>
      <xdr:colOff>19050</xdr:colOff>
      <xdr:row>163</xdr:row>
      <xdr:rowOff>9525</xdr:rowOff>
    </xdr:from>
    <xdr:to>
      <xdr:col>7</xdr:col>
      <xdr:colOff>895350</xdr:colOff>
      <xdr:row>169</xdr:row>
      <xdr:rowOff>0</xdr:rowOff>
    </xdr:to>
    <xdr:sp>
      <xdr:nvSpPr>
        <xdr:cNvPr id="15" name="TextBox 32"/>
        <xdr:cNvSpPr txBox="1">
          <a:spLocks noChangeArrowheads="1"/>
        </xdr:cNvSpPr>
      </xdr:nvSpPr>
      <xdr:spPr>
        <a:xfrm>
          <a:off x="238125" y="26403300"/>
          <a:ext cx="6200775" cy="9620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year ended 31 December 2002, a first and final dividend of 5% per share less 28% income tax has been approved by the shareholders at the Tenth Annual General Meeting on 21 May 2003 and the Company has announced on 28 May 2003 that the date of payment of the dividend will be on 29 July 2003.
For the financial year ended 31 December 2001, the first and final dividend paid was 5% per share less 28% income tax.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3"/>
  <sheetViews>
    <sheetView tabSelected="1" zoomScaleSheetLayoutView="100" workbookViewId="0" topLeftCell="A1">
      <selection activeCell="A1" sqref="A1"/>
    </sheetView>
  </sheetViews>
  <sheetFormatPr defaultColWidth="9.00390625" defaultRowHeight="15" customHeight="1"/>
  <cols>
    <col min="1" max="1" width="3.125" style="69" customWidth="1"/>
    <col min="2" max="2" width="24.50390625" style="69" customWidth="1"/>
    <col min="3" max="3" width="2.625" style="69" customWidth="1"/>
    <col min="4" max="4" width="11.625" style="97" customWidth="1"/>
    <col min="5" max="5" width="1.4921875" style="69" customWidth="1"/>
    <col min="6" max="6" width="11.625" style="69" customWidth="1"/>
    <col min="7" max="7" width="2.625" style="69" customWidth="1"/>
    <col min="8" max="8" width="11.625" style="93" customWidth="1"/>
    <col min="9" max="9" width="1.625" style="69" customWidth="1"/>
    <col min="10" max="10" width="11.625" style="69" customWidth="1"/>
    <col min="11" max="16384" width="9.00390625" style="69" customWidth="1"/>
  </cols>
  <sheetData>
    <row r="1" ht="15" customHeight="1">
      <c r="A1" s="9" t="s">
        <v>96</v>
      </c>
    </row>
    <row r="2" ht="15" customHeight="1">
      <c r="A2" s="93" t="s">
        <v>123</v>
      </c>
    </row>
    <row r="3" ht="15" customHeight="1">
      <c r="A3" s="93" t="s">
        <v>205</v>
      </c>
    </row>
    <row r="4" ht="15" customHeight="1">
      <c r="A4" s="93"/>
    </row>
    <row r="5" ht="15" customHeight="1">
      <c r="A5" s="93" t="s">
        <v>167</v>
      </c>
    </row>
    <row r="6" ht="15" customHeight="1">
      <c r="A6" s="71"/>
    </row>
    <row r="7" spans="4:10" s="93" customFormat="1" ht="15" customHeight="1">
      <c r="D7" s="177" t="s">
        <v>200</v>
      </c>
      <c r="E7" s="178"/>
      <c r="F7" s="179"/>
      <c r="G7" s="97"/>
      <c r="H7" s="177" t="s">
        <v>201</v>
      </c>
      <c r="I7" s="178"/>
      <c r="J7" s="179"/>
    </row>
    <row r="8" spans="4:10" s="93" customFormat="1" ht="15" customHeight="1">
      <c r="D8" s="103" t="s">
        <v>121</v>
      </c>
      <c r="E8" s="104"/>
      <c r="F8" s="105" t="s">
        <v>122</v>
      </c>
      <c r="G8" s="97"/>
      <c r="H8" s="103" t="s">
        <v>121</v>
      </c>
      <c r="I8" s="104"/>
      <c r="J8" s="105" t="s">
        <v>122</v>
      </c>
    </row>
    <row r="9" spans="4:10" s="93" customFormat="1" ht="15" customHeight="1">
      <c r="D9" s="125" t="s">
        <v>64</v>
      </c>
      <c r="E9" s="126"/>
      <c r="F9" s="127" t="s">
        <v>64</v>
      </c>
      <c r="G9" s="98"/>
      <c r="H9" s="125" t="s">
        <v>64</v>
      </c>
      <c r="I9" s="126"/>
      <c r="J9" s="127" t="s">
        <v>64</v>
      </c>
    </row>
    <row r="10" spans="4:10" ht="15" customHeight="1">
      <c r="D10" s="106"/>
      <c r="E10" s="108"/>
      <c r="F10" s="107"/>
      <c r="G10" s="72"/>
      <c r="H10" s="106"/>
      <c r="I10" s="108"/>
      <c r="J10" s="107"/>
    </row>
    <row r="11" spans="1:10" ht="15" customHeight="1">
      <c r="A11" s="69" t="s">
        <v>81</v>
      </c>
      <c r="D11" s="152">
        <v>78400</v>
      </c>
      <c r="E11" s="66"/>
      <c r="F11" s="153">
        <v>93002</v>
      </c>
      <c r="G11" s="91"/>
      <c r="H11" s="152">
        <v>78400</v>
      </c>
      <c r="I11" s="66"/>
      <c r="J11" s="153">
        <v>93002</v>
      </c>
    </row>
    <row r="12" spans="4:10" ht="15" customHeight="1">
      <c r="D12" s="152"/>
      <c r="E12" s="66"/>
      <c r="F12" s="153"/>
      <c r="G12" s="91"/>
      <c r="H12" s="152"/>
      <c r="I12" s="66"/>
      <c r="J12" s="153"/>
    </row>
    <row r="13" spans="1:10" ht="15" customHeight="1">
      <c r="A13" s="69" t="s">
        <v>149</v>
      </c>
      <c r="D13" s="152">
        <v>-72218</v>
      </c>
      <c r="E13" s="66"/>
      <c r="F13" s="153">
        <v>-81574</v>
      </c>
      <c r="G13" s="91"/>
      <c r="H13" s="152">
        <v>-72218</v>
      </c>
      <c r="I13" s="66"/>
      <c r="J13" s="153">
        <v>-81574</v>
      </c>
    </row>
    <row r="14" spans="4:10" ht="15" customHeight="1">
      <c r="D14" s="152"/>
      <c r="E14" s="66"/>
      <c r="F14" s="153"/>
      <c r="G14" s="91"/>
      <c r="H14" s="152"/>
      <c r="I14" s="66"/>
      <c r="J14" s="153"/>
    </row>
    <row r="15" spans="1:10" ht="15" customHeight="1">
      <c r="A15" s="69" t="s">
        <v>150</v>
      </c>
      <c r="D15" s="154">
        <v>540</v>
      </c>
      <c r="E15" s="66"/>
      <c r="F15" s="155">
        <v>712</v>
      </c>
      <c r="G15" s="91"/>
      <c r="H15" s="154">
        <v>540</v>
      </c>
      <c r="I15" s="66"/>
      <c r="J15" s="155">
        <v>712</v>
      </c>
    </row>
    <row r="16" spans="4:10" ht="15" customHeight="1">
      <c r="D16" s="152"/>
      <c r="E16" s="66"/>
      <c r="F16" s="153"/>
      <c r="G16" s="91"/>
      <c r="H16" s="152"/>
      <c r="I16" s="66"/>
      <c r="J16" s="153"/>
    </row>
    <row r="17" spans="1:10" ht="15" customHeight="1">
      <c r="A17" s="69" t="s">
        <v>148</v>
      </c>
      <c r="D17" s="152">
        <f>SUM(D11:D16)</f>
        <v>6722</v>
      </c>
      <c r="E17" s="66"/>
      <c r="F17" s="153">
        <f>+F11+F13+F15</f>
        <v>12140</v>
      </c>
      <c r="G17" s="91"/>
      <c r="H17" s="152">
        <f>SUM(H11:H16)</f>
        <v>6722</v>
      </c>
      <c r="I17" s="66"/>
      <c r="J17" s="153">
        <f>+J11+J13+J15</f>
        <v>12140</v>
      </c>
    </row>
    <row r="18" spans="4:10" ht="15" customHeight="1">
      <c r="D18" s="152"/>
      <c r="E18" s="66"/>
      <c r="F18" s="153"/>
      <c r="G18" s="91"/>
      <c r="H18" s="152"/>
      <c r="I18" s="66"/>
      <c r="J18" s="153"/>
    </row>
    <row r="19" spans="1:10" ht="15" customHeight="1">
      <c r="A19" s="69" t="s">
        <v>59</v>
      </c>
      <c r="D19" s="152">
        <v>-1611</v>
      </c>
      <c r="E19" s="66"/>
      <c r="F19" s="153">
        <v>-1494</v>
      </c>
      <c r="G19" s="91"/>
      <c r="H19" s="152">
        <v>-1611</v>
      </c>
      <c r="I19" s="66"/>
      <c r="J19" s="153">
        <v>-1494</v>
      </c>
    </row>
    <row r="20" spans="4:10" ht="15" customHeight="1">
      <c r="D20" s="152"/>
      <c r="E20" s="66"/>
      <c r="F20" s="153"/>
      <c r="G20" s="91"/>
      <c r="H20" s="152"/>
      <c r="I20" s="66"/>
      <c r="J20" s="153"/>
    </row>
    <row r="21" spans="1:10" ht="15" customHeight="1">
      <c r="A21" s="69" t="s">
        <v>151</v>
      </c>
      <c r="D21" s="154">
        <v>0</v>
      </c>
      <c r="E21" s="66"/>
      <c r="F21" s="155">
        <v>0</v>
      </c>
      <c r="G21" s="91"/>
      <c r="H21" s="154">
        <v>0</v>
      </c>
      <c r="I21" s="66"/>
      <c r="J21" s="155">
        <v>0</v>
      </c>
    </row>
    <row r="22" spans="4:10" ht="15" customHeight="1">
      <c r="D22" s="152"/>
      <c r="E22" s="66"/>
      <c r="F22" s="153"/>
      <c r="G22" s="91"/>
      <c r="H22" s="152"/>
      <c r="I22" s="66"/>
      <c r="J22" s="153"/>
    </row>
    <row r="23" spans="1:10" ht="15" customHeight="1">
      <c r="A23" s="180" t="s">
        <v>188</v>
      </c>
      <c r="B23" s="180"/>
      <c r="C23" s="95"/>
      <c r="D23" s="152">
        <f>SUM(D17:D22)</f>
        <v>5111</v>
      </c>
      <c r="E23" s="66"/>
      <c r="F23" s="153">
        <f>+F17+F19+F21</f>
        <v>10646</v>
      </c>
      <c r="G23" s="2"/>
      <c r="H23" s="152">
        <f>SUM(H17:H22)</f>
        <v>5111</v>
      </c>
      <c r="I23" s="66"/>
      <c r="J23" s="153">
        <f>+J17+J19+J21</f>
        <v>10646</v>
      </c>
    </row>
    <row r="24" spans="1:10" ht="15" customHeight="1">
      <c r="A24" s="180"/>
      <c r="B24" s="180"/>
      <c r="C24" s="95"/>
      <c r="D24" s="152"/>
      <c r="E24" s="66"/>
      <c r="F24" s="153"/>
      <c r="G24" s="2"/>
      <c r="H24" s="152"/>
      <c r="I24" s="66"/>
      <c r="J24" s="153"/>
    </row>
    <row r="25" spans="4:10" ht="15" customHeight="1">
      <c r="D25" s="152"/>
      <c r="E25" s="66"/>
      <c r="F25" s="153"/>
      <c r="G25" s="2"/>
      <c r="H25" s="152"/>
      <c r="I25" s="66"/>
      <c r="J25" s="153"/>
    </row>
    <row r="26" spans="1:10" ht="15" customHeight="1">
      <c r="A26" s="69" t="s">
        <v>203</v>
      </c>
      <c r="D26" s="152">
        <v>0</v>
      </c>
      <c r="E26" s="66"/>
      <c r="F26" s="153">
        <v>-26</v>
      </c>
      <c r="G26" s="2"/>
      <c r="H26" s="152">
        <v>0</v>
      </c>
      <c r="I26" s="66"/>
      <c r="J26" s="153">
        <v>-26</v>
      </c>
    </row>
    <row r="27" spans="1:10" ht="15" customHeight="1">
      <c r="A27" s="69" t="s">
        <v>202</v>
      </c>
      <c r="D27" s="154"/>
      <c r="E27" s="66"/>
      <c r="F27" s="155"/>
      <c r="G27" s="2"/>
      <c r="H27" s="154"/>
      <c r="I27" s="66"/>
      <c r="J27" s="155"/>
    </row>
    <row r="28" spans="4:10" ht="15" customHeight="1">
      <c r="D28" s="152"/>
      <c r="E28" s="66"/>
      <c r="F28" s="153"/>
      <c r="G28" s="2"/>
      <c r="H28" s="152"/>
      <c r="I28" s="66"/>
      <c r="J28" s="153"/>
    </row>
    <row r="29" spans="1:10" ht="15" customHeight="1">
      <c r="A29" s="180" t="s">
        <v>188</v>
      </c>
      <c r="B29" s="180"/>
      <c r="C29" s="95"/>
      <c r="D29" s="152">
        <f>SUM(D23:D28)</f>
        <v>5111</v>
      </c>
      <c r="E29" s="66"/>
      <c r="F29" s="153">
        <f>+F23+F26</f>
        <v>10620</v>
      </c>
      <c r="G29" s="2"/>
      <c r="H29" s="152">
        <f>SUM(H23:H28)</f>
        <v>5111</v>
      </c>
      <c r="I29" s="66"/>
      <c r="J29" s="153">
        <f>+J23+J26</f>
        <v>10620</v>
      </c>
    </row>
    <row r="30" spans="1:10" ht="15" customHeight="1">
      <c r="A30" s="180"/>
      <c r="B30" s="180"/>
      <c r="C30" s="95"/>
      <c r="D30" s="156"/>
      <c r="E30" s="66"/>
      <c r="F30" s="157"/>
      <c r="G30" s="2"/>
      <c r="H30" s="156"/>
      <c r="I30" s="66"/>
      <c r="J30" s="157"/>
    </row>
    <row r="31" spans="4:10" ht="15" customHeight="1">
      <c r="D31" s="152"/>
      <c r="E31" s="66"/>
      <c r="F31" s="153"/>
      <c r="G31" s="2"/>
      <c r="H31" s="152"/>
      <c r="I31" s="66"/>
      <c r="J31" s="153"/>
    </row>
    <row r="32" spans="1:10" ht="15" customHeight="1">
      <c r="A32" s="69" t="s">
        <v>82</v>
      </c>
      <c r="D32" s="154">
        <v>-1806</v>
      </c>
      <c r="E32" s="66"/>
      <c r="F32" s="155">
        <v>-3011</v>
      </c>
      <c r="G32" s="2"/>
      <c r="H32" s="154">
        <v>-1806</v>
      </c>
      <c r="I32" s="66"/>
      <c r="J32" s="155">
        <v>-3011</v>
      </c>
    </row>
    <row r="33" spans="4:10" ht="15" customHeight="1">
      <c r="D33" s="152"/>
      <c r="E33" s="66"/>
      <c r="F33" s="153"/>
      <c r="G33" s="2"/>
      <c r="H33" s="152"/>
      <c r="I33" s="66"/>
      <c r="J33" s="153"/>
    </row>
    <row r="34" spans="1:10" ht="15" customHeight="1">
      <c r="A34" s="181" t="s">
        <v>83</v>
      </c>
      <c r="B34" s="182"/>
      <c r="C34" s="96"/>
      <c r="D34" s="152">
        <f>SUM(D29:D33)</f>
        <v>3305</v>
      </c>
      <c r="E34" s="66"/>
      <c r="F34" s="153">
        <f>+F29+F32</f>
        <v>7609</v>
      </c>
      <c r="G34" s="2"/>
      <c r="H34" s="152">
        <f>SUM(H29:H33)</f>
        <v>3305</v>
      </c>
      <c r="I34" s="66"/>
      <c r="J34" s="153">
        <f>+J29+J32</f>
        <v>7609</v>
      </c>
    </row>
    <row r="35" spans="1:10" ht="15" customHeight="1">
      <c r="A35" s="182"/>
      <c r="B35" s="182"/>
      <c r="C35" s="96"/>
      <c r="D35" s="156"/>
      <c r="E35" s="66"/>
      <c r="F35" s="157"/>
      <c r="G35" s="2"/>
      <c r="H35" s="156"/>
      <c r="I35" s="66"/>
      <c r="J35" s="157"/>
    </row>
    <row r="36" spans="4:10" ht="15" customHeight="1">
      <c r="D36" s="152"/>
      <c r="E36" s="66"/>
      <c r="F36" s="153"/>
      <c r="G36" s="2"/>
      <c r="H36" s="152"/>
      <c r="I36" s="66"/>
      <c r="J36" s="153"/>
    </row>
    <row r="37" spans="1:10" ht="15" customHeight="1">
      <c r="A37" s="69" t="s">
        <v>95</v>
      </c>
      <c r="D37" s="152">
        <v>-1238</v>
      </c>
      <c r="E37" s="66"/>
      <c r="F37" s="153">
        <v>-1645</v>
      </c>
      <c r="G37" s="2"/>
      <c r="H37" s="152">
        <v>-1238</v>
      </c>
      <c r="I37" s="66"/>
      <c r="J37" s="153">
        <v>-1645</v>
      </c>
    </row>
    <row r="38" spans="4:10" ht="15" customHeight="1">
      <c r="D38" s="152"/>
      <c r="E38" s="66"/>
      <c r="F38" s="153"/>
      <c r="G38" s="2"/>
      <c r="H38" s="152"/>
      <c r="I38" s="66"/>
      <c r="J38" s="153"/>
    </row>
    <row r="39" spans="1:10" ht="15" customHeight="1">
      <c r="A39" s="69" t="s">
        <v>204</v>
      </c>
      <c r="D39" s="154">
        <v>0</v>
      </c>
      <c r="E39" s="64"/>
      <c r="F39" s="155"/>
      <c r="G39" s="158"/>
      <c r="H39" s="154">
        <v>0</v>
      </c>
      <c r="I39" s="64"/>
      <c r="J39" s="155"/>
    </row>
    <row r="40" spans="4:10" ht="15" customHeight="1">
      <c r="D40" s="159"/>
      <c r="E40" s="64"/>
      <c r="F40" s="160"/>
      <c r="G40" s="158"/>
      <c r="H40" s="159"/>
      <c r="I40" s="64"/>
      <c r="J40" s="160"/>
    </row>
    <row r="41" spans="1:10" ht="15" customHeight="1">
      <c r="A41" s="94" t="s">
        <v>199</v>
      </c>
      <c r="B41" s="94"/>
      <c r="C41" s="94"/>
      <c r="D41" s="152">
        <f>SUM(D34:D40)</f>
        <v>2067</v>
      </c>
      <c r="E41" s="66"/>
      <c r="F41" s="153">
        <f>+F34+F37+F39</f>
        <v>5964</v>
      </c>
      <c r="G41" s="2"/>
      <c r="H41" s="152">
        <f>SUM(H34:H40)</f>
        <v>2067</v>
      </c>
      <c r="I41" s="66"/>
      <c r="J41" s="153">
        <f>+J34+J37+J39</f>
        <v>5964</v>
      </c>
    </row>
    <row r="42" spans="1:10" ht="15" customHeight="1" thickBot="1">
      <c r="A42" s="94"/>
      <c r="B42" s="94"/>
      <c r="C42" s="94"/>
      <c r="D42" s="161"/>
      <c r="E42" s="66"/>
      <c r="F42" s="162"/>
      <c r="G42" s="2"/>
      <c r="H42" s="161"/>
      <c r="I42" s="66"/>
      <c r="J42" s="162"/>
    </row>
    <row r="43" spans="1:10" ht="15" customHeight="1" thickTop="1">
      <c r="A43" s="77"/>
      <c r="B43" s="77"/>
      <c r="C43" s="77"/>
      <c r="D43" s="111"/>
      <c r="E43" s="88"/>
      <c r="F43" s="110"/>
      <c r="G43" s="75"/>
      <c r="H43" s="111"/>
      <c r="I43" s="88"/>
      <c r="J43" s="110"/>
    </row>
    <row r="44" spans="1:10" ht="15" customHeight="1">
      <c r="A44" s="69" t="s">
        <v>154</v>
      </c>
      <c r="D44" s="109"/>
      <c r="E44" s="88"/>
      <c r="F44" s="110"/>
      <c r="G44" s="75"/>
      <c r="H44" s="109"/>
      <c r="I44" s="88"/>
      <c r="J44" s="110"/>
    </row>
    <row r="45" spans="4:10" ht="15" customHeight="1">
      <c r="D45" s="109"/>
      <c r="E45" s="88"/>
      <c r="F45" s="110"/>
      <c r="G45" s="75"/>
      <c r="H45" s="109"/>
      <c r="I45" s="88"/>
      <c r="J45" s="110"/>
    </row>
    <row r="46" spans="1:10" ht="15" customHeight="1">
      <c r="A46" s="69" t="s">
        <v>47</v>
      </c>
      <c r="B46" s="78" t="s">
        <v>135</v>
      </c>
      <c r="C46" s="78"/>
      <c r="D46" s="112">
        <v>1.45</v>
      </c>
      <c r="E46" s="113"/>
      <c r="F46" s="114">
        <v>4.94</v>
      </c>
      <c r="G46" s="80"/>
      <c r="H46" s="112">
        <v>1.45</v>
      </c>
      <c r="I46" s="113"/>
      <c r="J46" s="114">
        <v>4.94</v>
      </c>
    </row>
    <row r="47" spans="2:10" ht="15" customHeight="1">
      <c r="B47" s="78"/>
      <c r="C47" s="78"/>
      <c r="D47" s="115"/>
      <c r="E47" s="116"/>
      <c r="F47" s="117"/>
      <c r="G47" s="81"/>
      <c r="H47" s="115"/>
      <c r="I47" s="116"/>
      <c r="J47" s="117" t="s">
        <v>126</v>
      </c>
    </row>
    <row r="48" spans="1:10" ht="15" customHeight="1">
      <c r="A48" s="69" t="s">
        <v>48</v>
      </c>
      <c r="B48" s="78" t="s">
        <v>134</v>
      </c>
      <c r="C48" s="78"/>
      <c r="D48" s="112">
        <v>1.45</v>
      </c>
      <c r="E48" s="113"/>
      <c r="F48" s="114">
        <v>4.65</v>
      </c>
      <c r="G48" s="80"/>
      <c r="H48" s="112">
        <v>1.45</v>
      </c>
      <c r="I48" s="113"/>
      <c r="J48" s="114">
        <v>4.65</v>
      </c>
    </row>
    <row r="49" spans="2:10" ht="15" customHeight="1">
      <c r="B49" s="78"/>
      <c r="C49" s="78"/>
      <c r="D49" s="118"/>
      <c r="E49" s="119"/>
      <c r="F49" s="120"/>
      <c r="G49" s="80"/>
      <c r="H49" s="118"/>
      <c r="I49" s="119"/>
      <c r="J49" s="120"/>
    </row>
    <row r="50" spans="4:10" ht="15" customHeight="1">
      <c r="D50" s="100"/>
      <c r="E50" s="75"/>
      <c r="F50" s="76"/>
      <c r="G50" s="75"/>
      <c r="H50" s="100"/>
      <c r="I50" s="75"/>
      <c r="J50" s="76"/>
    </row>
    <row r="51" spans="4:10" ht="15" customHeight="1">
      <c r="D51" s="99"/>
      <c r="E51" s="73"/>
      <c r="F51" s="73"/>
      <c r="G51" s="74"/>
      <c r="H51" s="102"/>
      <c r="I51" s="74"/>
      <c r="J51" s="73"/>
    </row>
    <row r="52" spans="4:10" ht="15" customHeight="1">
      <c r="D52" s="99"/>
      <c r="E52" s="73"/>
      <c r="F52" s="73"/>
      <c r="G52" s="74"/>
      <c r="H52" s="102"/>
      <c r="I52" s="74"/>
      <c r="J52" s="73"/>
    </row>
    <row r="53" spans="4:10" ht="15" customHeight="1">
      <c r="D53" s="99"/>
      <c r="E53" s="73"/>
      <c r="F53" s="73"/>
      <c r="G53" s="74"/>
      <c r="H53" s="102"/>
      <c r="I53" s="74"/>
      <c r="J53" s="73"/>
    </row>
    <row r="54" spans="4:10" ht="15" customHeight="1">
      <c r="D54" s="99"/>
      <c r="E54" s="73"/>
      <c r="F54" s="73"/>
      <c r="G54" s="74"/>
      <c r="H54" s="102"/>
      <c r="I54" s="74"/>
      <c r="J54" s="73"/>
    </row>
    <row r="55" spans="4:10" ht="15" customHeight="1">
      <c r="D55" s="99"/>
      <c r="E55" s="73"/>
      <c r="F55" s="73"/>
      <c r="G55" s="74"/>
      <c r="H55" s="102"/>
      <c r="I55" s="74"/>
      <c r="J55" s="73"/>
    </row>
    <row r="56" spans="4:10" ht="15" customHeight="1">
      <c r="D56" s="99"/>
      <c r="E56" s="73"/>
      <c r="F56" s="73"/>
      <c r="G56" s="74"/>
      <c r="H56" s="102"/>
      <c r="I56" s="74"/>
      <c r="J56" s="73"/>
    </row>
    <row r="57" spans="4:10" ht="15" customHeight="1">
      <c r="D57" s="99"/>
      <c r="E57" s="73"/>
      <c r="F57" s="73"/>
      <c r="G57" s="74"/>
      <c r="H57" s="102"/>
      <c r="I57" s="74"/>
      <c r="J57" s="74"/>
    </row>
    <row r="58" spans="4:10" ht="15" customHeight="1">
      <c r="D58" s="101"/>
      <c r="E58" s="74"/>
      <c r="F58" s="74"/>
      <c r="G58" s="74"/>
      <c r="H58" s="102"/>
      <c r="I58" s="74"/>
      <c r="J58" s="73"/>
    </row>
    <row r="59" spans="4:10" ht="15" customHeight="1">
      <c r="D59" s="99"/>
      <c r="E59" s="74"/>
      <c r="F59" s="73"/>
      <c r="G59" s="74"/>
      <c r="H59" s="102"/>
      <c r="I59" s="74"/>
      <c r="J59" s="73"/>
    </row>
    <row r="60" spans="4:10" ht="15" customHeight="1">
      <c r="D60" s="99"/>
      <c r="E60" s="74"/>
      <c r="F60" s="73"/>
      <c r="G60" s="74"/>
      <c r="H60" s="102"/>
      <c r="I60" s="74"/>
      <c r="J60" s="74"/>
    </row>
    <row r="61" spans="4:10" ht="15" customHeight="1">
      <c r="D61" s="101"/>
      <c r="E61" s="74"/>
      <c r="F61" s="74"/>
      <c r="G61" s="74"/>
      <c r="H61" s="102"/>
      <c r="I61" s="74"/>
      <c r="J61" s="73"/>
    </row>
    <row r="62" spans="4:10" ht="15" customHeight="1">
      <c r="D62" s="101"/>
      <c r="E62" s="74"/>
      <c r="F62" s="74"/>
      <c r="G62" s="74"/>
      <c r="H62" s="102"/>
      <c r="I62" s="74"/>
      <c r="J62" s="73"/>
    </row>
    <row r="63" spans="4:10" ht="15" customHeight="1">
      <c r="D63" s="101"/>
      <c r="E63" s="74"/>
      <c r="F63" s="74"/>
      <c r="G63" s="74"/>
      <c r="H63" s="102"/>
      <c r="I63" s="74"/>
      <c r="J63" s="73"/>
    </row>
    <row r="64" spans="4:10" ht="15" customHeight="1">
      <c r="D64" s="99"/>
      <c r="E64" s="73"/>
      <c r="F64" s="73"/>
      <c r="G64" s="74"/>
      <c r="H64" s="102"/>
      <c r="I64" s="74"/>
      <c r="J64" s="73"/>
    </row>
    <row r="65" spans="4:10" ht="15" customHeight="1">
      <c r="D65" s="99"/>
      <c r="E65" s="73"/>
      <c r="F65" s="73"/>
      <c r="G65" s="74"/>
      <c r="H65" s="102"/>
      <c r="I65" s="74"/>
      <c r="J65" s="74"/>
    </row>
    <row r="66" spans="4:10" ht="15" customHeight="1">
      <c r="D66" s="99"/>
      <c r="E66" s="73"/>
      <c r="F66" s="73"/>
      <c r="G66" s="74"/>
      <c r="H66" s="102"/>
      <c r="I66" s="74"/>
      <c r="J66" s="74"/>
    </row>
    <row r="67" spans="4:10" ht="15" customHeight="1">
      <c r="D67" s="99"/>
      <c r="E67" s="73"/>
      <c r="F67" s="73"/>
      <c r="G67" s="74"/>
      <c r="H67" s="102"/>
      <c r="I67" s="74"/>
      <c r="J67" s="73"/>
    </row>
    <row r="68" spans="4:10" ht="15" customHeight="1">
      <c r="D68" s="99"/>
      <c r="E68" s="73"/>
      <c r="F68" s="73"/>
      <c r="G68" s="74"/>
      <c r="H68" s="102"/>
      <c r="I68" s="74"/>
      <c r="J68" s="73"/>
    </row>
    <row r="69" spans="4:10" ht="15" customHeight="1">
      <c r="D69" s="99"/>
      <c r="E69" s="73"/>
      <c r="F69" s="73"/>
      <c r="G69" s="74"/>
      <c r="H69" s="102"/>
      <c r="I69" s="74"/>
      <c r="J69" s="73"/>
    </row>
    <row r="70" spans="4:10" ht="15" customHeight="1">
      <c r="D70" s="99"/>
      <c r="E70" s="73"/>
      <c r="F70" s="73"/>
      <c r="G70" s="74"/>
      <c r="H70" s="102"/>
      <c r="I70" s="74"/>
      <c r="J70" s="73"/>
    </row>
    <row r="71" spans="4:10" ht="15" customHeight="1">
      <c r="D71" s="99"/>
      <c r="E71" s="73"/>
      <c r="F71" s="73"/>
      <c r="G71" s="74"/>
      <c r="H71" s="102"/>
      <c r="I71" s="74"/>
      <c r="J71" s="73"/>
    </row>
    <row r="72" spans="4:10" ht="15" customHeight="1">
      <c r="D72" s="99"/>
      <c r="E72" s="73"/>
      <c r="F72" s="73"/>
      <c r="G72" s="74"/>
      <c r="H72" s="102"/>
      <c r="I72" s="74"/>
      <c r="J72" s="73"/>
    </row>
    <row r="73" spans="4:10" ht="15" customHeight="1">
      <c r="D73" s="99"/>
      <c r="E73" s="73"/>
      <c r="F73" s="73"/>
      <c r="G73" s="74"/>
      <c r="H73" s="102"/>
      <c r="I73" s="74"/>
      <c r="J73" s="73"/>
    </row>
    <row r="74" spans="4:10" ht="15" customHeight="1">
      <c r="D74" s="99"/>
      <c r="E74" s="73"/>
      <c r="F74" s="73"/>
      <c r="G74" s="74"/>
      <c r="H74" s="102"/>
      <c r="I74" s="74"/>
      <c r="J74" s="73"/>
    </row>
    <row r="75" spans="4:10" ht="15" customHeight="1">
      <c r="D75" s="99"/>
      <c r="E75" s="73"/>
      <c r="F75" s="73"/>
      <c r="G75" s="74"/>
      <c r="H75" s="102"/>
      <c r="I75" s="74"/>
      <c r="J75" s="73"/>
    </row>
    <row r="76" spans="4:10" ht="15" customHeight="1">
      <c r="D76" s="99"/>
      <c r="E76" s="73"/>
      <c r="F76" s="73"/>
      <c r="G76" s="74"/>
      <c r="H76" s="102"/>
      <c r="I76" s="74"/>
      <c r="J76" s="73"/>
    </row>
    <row r="77" spans="4:10" ht="15" customHeight="1">
      <c r="D77" s="99"/>
      <c r="E77" s="73"/>
      <c r="F77" s="73"/>
      <c r="G77" s="74"/>
      <c r="H77" s="102"/>
      <c r="I77" s="74"/>
      <c r="J77" s="73"/>
    </row>
    <row r="78" spans="4:10" ht="15" customHeight="1">
      <c r="D78" s="99"/>
      <c r="E78" s="73"/>
      <c r="F78" s="73"/>
      <c r="G78" s="74"/>
      <c r="H78" s="102"/>
      <c r="I78" s="74"/>
      <c r="J78" s="73"/>
    </row>
    <row r="79" spans="4:10" ht="15" customHeight="1">
      <c r="D79" s="99"/>
      <c r="E79" s="73"/>
      <c r="F79" s="73"/>
      <c r="G79" s="74"/>
      <c r="H79" s="102"/>
      <c r="I79" s="74"/>
      <c r="J79" s="73"/>
    </row>
    <row r="80" spans="4:10" ht="15" customHeight="1">
      <c r="D80" s="99"/>
      <c r="E80" s="73"/>
      <c r="F80" s="73"/>
      <c r="G80" s="74"/>
      <c r="H80" s="102"/>
      <c r="I80" s="74"/>
      <c r="J80" s="74"/>
    </row>
    <row r="81" spans="4:10" ht="15" customHeight="1">
      <c r="D81" s="99"/>
      <c r="E81" s="73"/>
      <c r="F81" s="73"/>
      <c r="G81" s="74"/>
      <c r="H81" s="102"/>
      <c r="I81" s="74"/>
      <c r="J81" s="74"/>
    </row>
    <row r="82" spans="4:6" ht="15" customHeight="1">
      <c r="D82" s="100"/>
      <c r="E82" s="75"/>
      <c r="F82" s="75"/>
    </row>
    <row r="83" spans="4:6" ht="15" customHeight="1">
      <c r="D83" s="100"/>
      <c r="E83" s="75"/>
      <c r="F83" s="75"/>
    </row>
  </sheetData>
  <mergeCells count="5">
    <mergeCell ref="H7:J7"/>
    <mergeCell ref="A23:B24"/>
    <mergeCell ref="A29:B30"/>
    <mergeCell ref="A34:B35"/>
    <mergeCell ref="D7:F7"/>
  </mergeCells>
  <printOptions horizontalCentered="1"/>
  <pageMargins left="0" right="0" top="0.5"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57"/>
  <sheetViews>
    <sheetView zoomScaleSheetLayoutView="100" workbookViewId="0" topLeftCell="A1">
      <selection activeCell="A1" sqref="A1"/>
    </sheetView>
  </sheetViews>
  <sheetFormatPr defaultColWidth="9.00390625" defaultRowHeight="12.75" customHeight="1"/>
  <cols>
    <col min="1" max="1" width="3.375" style="9" customWidth="1"/>
    <col min="2" max="2" width="40.625" style="10" customWidth="1"/>
    <col min="3" max="3" width="13.625" style="44" customWidth="1"/>
    <col min="4" max="4" width="3.625" style="10" customWidth="1"/>
    <col min="5" max="5" width="13.625" style="65" customWidth="1"/>
    <col min="6" max="16384" width="9.00390625" style="10" customWidth="1"/>
  </cols>
  <sheetData>
    <row r="1" ht="12.75" customHeight="1">
      <c r="A1" s="9" t="s">
        <v>96</v>
      </c>
    </row>
    <row r="2" ht="12.75" customHeight="1">
      <c r="A2" s="93" t="s">
        <v>123</v>
      </c>
    </row>
    <row r="3" ht="12.75" customHeight="1">
      <c r="A3" s="93"/>
    </row>
    <row r="4" ht="12.75" customHeight="1">
      <c r="A4" s="9" t="s">
        <v>168</v>
      </c>
    </row>
    <row r="6" spans="3:5" ht="12.75" customHeight="1">
      <c r="C6" s="122" t="s">
        <v>207</v>
      </c>
      <c r="D6" s="123"/>
      <c r="E6" s="122" t="s">
        <v>208</v>
      </c>
    </row>
    <row r="7" spans="3:5" ht="12.75" customHeight="1">
      <c r="C7" s="124" t="s">
        <v>121</v>
      </c>
      <c r="D7" s="21"/>
      <c r="E7" s="124" t="s">
        <v>206</v>
      </c>
    </row>
    <row r="8" spans="3:5" ht="12.75" customHeight="1">
      <c r="C8" s="132" t="s">
        <v>64</v>
      </c>
      <c r="D8" s="21"/>
      <c r="E8" s="132" t="s">
        <v>64</v>
      </c>
    </row>
    <row r="9" spans="3:5" ht="12.75" customHeight="1">
      <c r="C9" s="133"/>
      <c r="D9" s="21"/>
      <c r="E9" s="128"/>
    </row>
    <row r="10" spans="1:7" ht="12.75" customHeight="1">
      <c r="A10" s="9" t="s">
        <v>101</v>
      </c>
      <c r="C10" s="134">
        <v>34422</v>
      </c>
      <c r="E10" s="129">
        <v>35563</v>
      </c>
      <c r="G10" s="26"/>
    </row>
    <row r="11" spans="1:5" ht="12.75" customHeight="1">
      <c r="A11" s="9" t="s">
        <v>15</v>
      </c>
      <c r="C11" s="134">
        <v>35800</v>
      </c>
      <c r="E11" s="129">
        <v>25942</v>
      </c>
    </row>
    <row r="12" spans="1:5" ht="12.75" customHeight="1">
      <c r="A12" s="9" t="s">
        <v>16</v>
      </c>
      <c r="C12" s="134">
        <v>83</v>
      </c>
      <c r="E12" s="129">
        <v>83</v>
      </c>
    </row>
    <row r="13" spans="1:5" ht="12.75" customHeight="1">
      <c r="A13" s="9" t="s">
        <v>17</v>
      </c>
      <c r="C13" s="134">
        <v>11037</v>
      </c>
      <c r="E13" s="129">
        <v>5519</v>
      </c>
    </row>
    <row r="14" spans="1:5" ht="12.75" customHeight="1">
      <c r="A14" s="9" t="s">
        <v>84</v>
      </c>
      <c r="C14" s="133">
        <v>12167</v>
      </c>
      <c r="E14" s="128">
        <v>12664</v>
      </c>
    </row>
    <row r="15" spans="3:5" ht="12.75" customHeight="1">
      <c r="C15" s="134"/>
      <c r="E15" s="129"/>
    </row>
    <row r="16" spans="1:5" ht="12.75" customHeight="1">
      <c r="A16" s="9" t="s">
        <v>65</v>
      </c>
      <c r="C16" s="134"/>
      <c r="E16" s="129"/>
    </row>
    <row r="17" spans="2:5" ht="12.75" customHeight="1">
      <c r="B17" s="39" t="s">
        <v>85</v>
      </c>
      <c r="C17" s="134">
        <v>2491</v>
      </c>
      <c r="E17" s="129">
        <v>2442</v>
      </c>
    </row>
    <row r="18" spans="2:5" ht="12.75" customHeight="1">
      <c r="B18" s="39" t="s">
        <v>152</v>
      </c>
      <c r="C18" s="134">
        <v>147538</v>
      </c>
      <c r="E18" s="129">
        <v>137236</v>
      </c>
    </row>
    <row r="19" spans="2:5" ht="12.75" customHeight="1">
      <c r="B19" s="39" t="s">
        <v>75</v>
      </c>
      <c r="C19" s="134">
        <v>18440</v>
      </c>
      <c r="E19" s="129">
        <v>16320</v>
      </c>
    </row>
    <row r="20" spans="2:6" ht="12.75" customHeight="1">
      <c r="B20" s="39" t="s">
        <v>74</v>
      </c>
      <c r="C20" s="134">
        <v>155124</v>
      </c>
      <c r="E20" s="129">
        <v>156126</v>
      </c>
      <c r="F20" s="26"/>
    </row>
    <row r="21" spans="2:5" ht="12.75" customHeight="1">
      <c r="B21" s="39" t="s">
        <v>66</v>
      </c>
      <c r="C21" s="134">
        <v>1145</v>
      </c>
      <c r="E21" s="129">
        <v>4124</v>
      </c>
    </row>
    <row r="22" spans="2:6" ht="12.75" customHeight="1">
      <c r="B22" s="39" t="s">
        <v>19</v>
      </c>
      <c r="C22" s="134">
        <v>34117</v>
      </c>
      <c r="E22" s="129">
        <v>36032</v>
      </c>
      <c r="F22" s="26"/>
    </row>
    <row r="23" spans="2:5" ht="12.75" customHeight="1">
      <c r="B23" s="39"/>
      <c r="C23" s="135"/>
      <c r="E23" s="130"/>
    </row>
    <row r="24" spans="3:6" ht="12.75" customHeight="1">
      <c r="C24" s="134">
        <f>SUM(C17:C23)</f>
        <v>358855</v>
      </c>
      <c r="E24" s="129">
        <f>SUM(E17:E23)</f>
        <v>352280</v>
      </c>
      <c r="F24" s="26"/>
    </row>
    <row r="25" spans="3:5" ht="12.75" customHeight="1">
      <c r="C25" s="134"/>
      <c r="E25" s="129"/>
    </row>
    <row r="26" spans="1:5" ht="12.75" customHeight="1">
      <c r="A26" s="9" t="s">
        <v>67</v>
      </c>
      <c r="C26" s="134"/>
      <c r="E26" s="129"/>
    </row>
    <row r="27" spans="2:5" ht="12.75" customHeight="1">
      <c r="B27" s="39" t="s">
        <v>76</v>
      </c>
      <c r="C27" s="134">
        <v>7563</v>
      </c>
      <c r="D27" s="27"/>
      <c r="E27" s="129">
        <v>20368</v>
      </c>
    </row>
    <row r="28" spans="2:5" ht="12.75" customHeight="1">
      <c r="B28" s="39" t="s">
        <v>153</v>
      </c>
      <c r="C28" s="134">
        <v>108795</v>
      </c>
      <c r="E28" s="129">
        <v>82685</v>
      </c>
    </row>
    <row r="29" spans="2:5" ht="12.75" customHeight="1">
      <c r="B29" s="39" t="s">
        <v>18</v>
      </c>
      <c r="C29" s="134">
        <v>232</v>
      </c>
      <c r="D29" s="27"/>
      <c r="E29" s="129">
        <v>232</v>
      </c>
    </row>
    <row r="30" spans="2:5" ht="12.75" customHeight="1">
      <c r="B30" s="39" t="s">
        <v>20</v>
      </c>
      <c r="C30" s="134">
        <v>52745</v>
      </c>
      <c r="E30" s="129">
        <v>53972</v>
      </c>
    </row>
    <row r="31" spans="2:5" ht="12.75" customHeight="1">
      <c r="B31" s="39" t="s">
        <v>21</v>
      </c>
      <c r="C31" s="134">
        <v>415</v>
      </c>
      <c r="E31" s="129">
        <v>2918</v>
      </c>
    </row>
    <row r="32" spans="2:5" ht="12.75" customHeight="1">
      <c r="B32" s="39"/>
      <c r="C32" s="134"/>
      <c r="E32" s="129"/>
    </row>
    <row r="33" spans="3:5" ht="12.75" customHeight="1">
      <c r="C33" s="29">
        <f>SUM(C27:C32)</f>
        <v>169750</v>
      </c>
      <c r="E33" s="131">
        <f>SUM(E27:E32)</f>
        <v>160175</v>
      </c>
    </row>
    <row r="34" spans="3:5" ht="12.75" customHeight="1">
      <c r="C34" s="134"/>
      <c r="E34" s="129"/>
    </row>
    <row r="35" spans="1:5" ht="12.75" customHeight="1">
      <c r="A35" s="9" t="s">
        <v>86</v>
      </c>
      <c r="C35" s="135">
        <f>+C24-C33</f>
        <v>189105</v>
      </c>
      <c r="E35" s="130">
        <f>+E24-E33</f>
        <v>192105</v>
      </c>
    </row>
    <row r="36" spans="3:5" ht="12.75" customHeight="1" thickBot="1">
      <c r="C36" s="137">
        <f>+SUM(C10:C14)+C35</f>
        <v>282614</v>
      </c>
      <c r="E36" s="138">
        <f>+SUM(E10:E14)+E35</f>
        <v>271876</v>
      </c>
    </row>
    <row r="37" spans="3:5" ht="12.75" customHeight="1" thickTop="1">
      <c r="C37" s="134"/>
      <c r="E37" s="129"/>
    </row>
    <row r="38" spans="1:5" ht="12.75" customHeight="1">
      <c r="A38" s="9" t="s">
        <v>46</v>
      </c>
      <c r="C38" s="134"/>
      <c r="E38" s="129"/>
    </row>
    <row r="39" spans="1:5" ht="12.75" customHeight="1">
      <c r="A39" s="9" t="s">
        <v>45</v>
      </c>
      <c r="C39" s="134">
        <v>142150</v>
      </c>
      <c r="E39" s="129">
        <v>142150</v>
      </c>
    </row>
    <row r="40" spans="1:5" ht="12.75" customHeight="1">
      <c r="A40" s="9" t="s">
        <v>68</v>
      </c>
      <c r="C40" s="134"/>
      <c r="E40" s="129"/>
    </row>
    <row r="41" spans="2:5" ht="12.75" customHeight="1">
      <c r="B41" s="39" t="s">
        <v>24</v>
      </c>
      <c r="C41" s="134">
        <v>12323</v>
      </c>
      <c r="E41" s="129">
        <v>12323</v>
      </c>
    </row>
    <row r="42" spans="2:5" ht="12.75" customHeight="1">
      <c r="B42" s="39" t="s">
        <v>51</v>
      </c>
      <c r="C42" s="134">
        <v>41236</v>
      </c>
      <c r="D42" s="27"/>
      <c r="E42" s="129">
        <v>39169</v>
      </c>
    </row>
    <row r="43" spans="2:6" ht="12.75" customHeight="1">
      <c r="B43" s="39" t="s">
        <v>23</v>
      </c>
      <c r="C43" s="135">
        <v>-647</v>
      </c>
      <c r="E43" s="130">
        <v>-1646</v>
      </c>
      <c r="F43" s="26"/>
    </row>
    <row r="44" spans="3:5" ht="12.75" customHeight="1">
      <c r="C44" s="134">
        <f>SUM(C39:C43)</f>
        <v>195062</v>
      </c>
      <c r="E44" s="129">
        <f>SUM(E39:E43)</f>
        <v>191996</v>
      </c>
    </row>
    <row r="45" spans="3:5" ht="12.75" customHeight="1">
      <c r="C45" s="134"/>
      <c r="E45" s="129"/>
    </row>
    <row r="46" spans="1:5" ht="12.75" customHeight="1">
      <c r="A46" s="9" t="s">
        <v>95</v>
      </c>
      <c r="C46" s="134">
        <v>16626</v>
      </c>
      <c r="E46" s="129">
        <v>15388</v>
      </c>
    </row>
    <row r="47" spans="1:5" ht="12.75" customHeight="1">
      <c r="A47" s="9" t="s">
        <v>54</v>
      </c>
      <c r="C47" s="134">
        <v>67842</v>
      </c>
      <c r="E47" s="129">
        <v>61096</v>
      </c>
    </row>
    <row r="48" spans="1:6" ht="12.75" customHeight="1">
      <c r="A48" s="9" t="s">
        <v>55</v>
      </c>
      <c r="C48" s="134">
        <v>1343</v>
      </c>
      <c r="E48" s="129">
        <v>1638</v>
      </c>
      <c r="F48" s="26"/>
    </row>
    <row r="49" spans="1:5" ht="12.75" customHeight="1">
      <c r="A49" s="9" t="s">
        <v>87</v>
      </c>
      <c r="C49" s="134">
        <v>1741</v>
      </c>
      <c r="E49" s="129">
        <v>1758</v>
      </c>
    </row>
    <row r="50" spans="3:5" ht="12.75" customHeight="1" thickBot="1">
      <c r="C50" s="137">
        <f>SUM(C44:C49)</f>
        <v>282614</v>
      </c>
      <c r="E50" s="138">
        <f>SUM(E44:E49)</f>
        <v>271876</v>
      </c>
    </row>
    <row r="51" spans="3:5" ht="12.75" customHeight="1" thickTop="1">
      <c r="C51" s="134"/>
      <c r="E51" s="129"/>
    </row>
    <row r="52" spans="1:5" ht="12.75" customHeight="1">
      <c r="A52" s="13" t="s">
        <v>36</v>
      </c>
      <c r="C52" s="134"/>
      <c r="E52" s="129"/>
    </row>
    <row r="53" spans="1:5" ht="12.75" customHeight="1">
      <c r="A53" s="9" t="s">
        <v>187</v>
      </c>
      <c r="C53" s="151">
        <v>1.29</v>
      </c>
      <c r="D53" s="15"/>
      <c r="E53" s="150">
        <v>1.26</v>
      </c>
    </row>
    <row r="54" spans="3:5" ht="12.75" customHeight="1">
      <c r="C54" s="169"/>
      <c r="E54" s="168"/>
    </row>
    <row r="57" spans="3:5" ht="12.75" customHeight="1">
      <c r="C57" s="136"/>
      <c r="E57" s="89"/>
    </row>
  </sheetData>
  <printOptions horizontalCentered="1"/>
  <pageMargins left="0" right="0" top="0.5"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00390625" defaultRowHeight="12.75" customHeight="1"/>
  <cols>
    <col min="1" max="1" width="40.625" style="10" customWidth="1"/>
    <col min="2" max="2" width="4.625" style="10" customWidth="1"/>
    <col min="3" max="3" width="13.50390625" style="44" customWidth="1"/>
    <col min="4" max="4" width="3.625" style="10" customWidth="1"/>
    <col min="5" max="5" width="13.625" style="3" customWidth="1"/>
    <col min="6" max="16384" width="9.00390625" style="10" customWidth="1"/>
  </cols>
  <sheetData>
    <row r="1" ht="12.75" customHeight="1">
      <c r="A1" s="9" t="s">
        <v>96</v>
      </c>
    </row>
    <row r="2" ht="12.75" customHeight="1">
      <c r="A2" s="93" t="s">
        <v>123</v>
      </c>
    </row>
    <row r="4" ht="12.75" customHeight="1">
      <c r="A4" s="9" t="s">
        <v>155</v>
      </c>
    </row>
    <row r="5" spans="3:5" ht="12.75" customHeight="1">
      <c r="C5" s="139" t="s">
        <v>207</v>
      </c>
      <c r="D5" s="70"/>
      <c r="E5" s="79"/>
    </row>
    <row r="6" spans="3:5" ht="12.75" customHeight="1">
      <c r="C6" s="140" t="s">
        <v>121</v>
      </c>
      <c r="D6" s="70"/>
      <c r="E6" s="92"/>
    </row>
    <row r="7" spans="3:5" ht="12.75" customHeight="1">
      <c r="C7" s="141" t="s">
        <v>64</v>
      </c>
      <c r="D7" s="21"/>
      <c r="E7" s="34"/>
    </row>
    <row r="8" spans="3:5" ht="12.75" customHeight="1">
      <c r="C8" s="141"/>
      <c r="D8" s="21"/>
      <c r="E8" s="34"/>
    </row>
    <row r="9" spans="1:5" s="27" customFormat="1" ht="12.75" customHeight="1">
      <c r="A9" s="27" t="s">
        <v>156</v>
      </c>
      <c r="C9" s="121">
        <v>5111</v>
      </c>
      <c r="E9" s="5"/>
    </row>
    <row r="10" spans="3:5" s="27" customFormat="1" ht="12.75" customHeight="1">
      <c r="C10" s="121"/>
      <c r="E10" s="5"/>
    </row>
    <row r="11" spans="1:5" s="27" customFormat="1" ht="12.75" customHeight="1">
      <c r="A11" s="27" t="s">
        <v>211</v>
      </c>
      <c r="C11" s="121"/>
      <c r="E11" s="5"/>
    </row>
    <row r="12" spans="1:5" s="27" customFormat="1" ht="12.75" customHeight="1">
      <c r="A12" s="27" t="s">
        <v>158</v>
      </c>
      <c r="C12" s="121">
        <v>1688</v>
      </c>
      <c r="E12" s="5"/>
    </row>
    <row r="13" spans="1:5" s="27" customFormat="1" ht="12.75" customHeight="1">
      <c r="A13" s="27" t="s">
        <v>157</v>
      </c>
      <c r="C13" s="121">
        <v>3149</v>
      </c>
      <c r="E13" s="5"/>
    </row>
    <row r="14" spans="3:5" s="27" customFormat="1" ht="12.75" customHeight="1">
      <c r="C14" s="121"/>
      <c r="E14" s="5"/>
    </row>
    <row r="15" spans="1:5" s="27" customFormat="1" ht="12.75" customHeight="1">
      <c r="A15" s="27" t="s">
        <v>159</v>
      </c>
      <c r="C15" s="163">
        <f>SUM(C9:C14)</f>
        <v>9948</v>
      </c>
      <c r="E15" s="5"/>
    </row>
    <row r="16" spans="3:5" s="27" customFormat="1" ht="12.75" customHeight="1">
      <c r="C16" s="121"/>
      <c r="E16" s="5"/>
    </row>
    <row r="17" spans="1:5" s="27" customFormat="1" ht="12.75" customHeight="1">
      <c r="A17" s="27" t="s">
        <v>160</v>
      </c>
      <c r="C17" s="121">
        <v>-12582</v>
      </c>
      <c r="E17" s="5"/>
    </row>
    <row r="18" spans="1:5" s="27" customFormat="1" ht="12.75" customHeight="1">
      <c r="A18" s="27" t="s">
        <v>161</v>
      </c>
      <c r="C18" s="121">
        <v>-8492</v>
      </c>
      <c r="E18" s="5"/>
    </row>
    <row r="19" spans="1:5" s="27" customFormat="1" ht="12.75" customHeight="1">
      <c r="A19" s="27" t="s">
        <v>162</v>
      </c>
      <c r="C19" s="121">
        <v>23858</v>
      </c>
      <c r="E19" s="5"/>
    </row>
    <row r="20" spans="3:5" s="27" customFormat="1" ht="12.75" customHeight="1">
      <c r="C20" s="164"/>
      <c r="E20" s="5"/>
    </row>
    <row r="21" spans="1:6" s="27" customFormat="1" ht="12.75" customHeight="1">
      <c r="A21" s="27" t="s">
        <v>209</v>
      </c>
      <c r="C21" s="165">
        <f>SUM(C15:C20)</f>
        <v>12732</v>
      </c>
      <c r="E21" s="5"/>
      <c r="F21" s="23"/>
    </row>
    <row r="22" spans="3:5" s="27" customFormat="1" ht="12.75" customHeight="1">
      <c r="C22" s="121"/>
      <c r="E22" s="5"/>
    </row>
    <row r="23" spans="1:5" s="27" customFormat="1" ht="12.75" customHeight="1">
      <c r="A23" s="27" t="s">
        <v>77</v>
      </c>
      <c r="C23" s="121">
        <v>-1315</v>
      </c>
      <c r="E23" s="5"/>
    </row>
    <row r="24" spans="1:5" s="27" customFormat="1" ht="12.75" customHeight="1">
      <c r="A24" s="27" t="s">
        <v>78</v>
      </c>
      <c r="C24" s="121">
        <v>111</v>
      </c>
      <c r="E24" s="5"/>
    </row>
    <row r="25" spans="1:5" s="27" customFormat="1" ht="12.75" customHeight="1">
      <c r="A25" s="27" t="s">
        <v>138</v>
      </c>
      <c r="C25" s="121">
        <v>-5031</v>
      </c>
      <c r="E25" s="5"/>
    </row>
    <row r="26" spans="3:5" s="27" customFormat="1" ht="12.75" customHeight="1">
      <c r="C26" s="121"/>
      <c r="E26" s="5"/>
    </row>
    <row r="27" spans="1:5" s="28" customFormat="1" ht="12.75" customHeight="1">
      <c r="A27" s="28" t="s">
        <v>139</v>
      </c>
      <c r="C27" s="166">
        <f>SUM(C21:C26)</f>
        <v>6497</v>
      </c>
      <c r="E27" s="31"/>
    </row>
    <row r="28" spans="3:5" s="27" customFormat="1" ht="12.75" customHeight="1">
      <c r="C28" s="121"/>
      <c r="E28" s="5"/>
    </row>
    <row r="29" spans="1:5" s="27" customFormat="1" ht="12.75" customHeight="1">
      <c r="A29" s="27" t="s">
        <v>140</v>
      </c>
      <c r="C29" s="121"/>
      <c r="E29" s="5"/>
    </row>
    <row r="30" spans="1:5" s="27" customFormat="1" ht="12.75" customHeight="1">
      <c r="A30" s="27" t="s">
        <v>182</v>
      </c>
      <c r="C30" s="121">
        <v>-6822</v>
      </c>
      <c r="E30" s="5"/>
    </row>
    <row r="31" spans="1:5" s="27" customFormat="1" ht="12.75" customHeight="1">
      <c r="A31" s="27" t="s">
        <v>183</v>
      </c>
      <c r="C31" s="121">
        <v>-760</v>
      </c>
      <c r="E31" s="5"/>
    </row>
    <row r="32" spans="1:5" s="27" customFormat="1" ht="12.75" customHeight="1">
      <c r="A32" s="69"/>
      <c r="C32" s="121"/>
      <c r="E32" s="5"/>
    </row>
    <row r="33" spans="1:5" s="28" customFormat="1" ht="12.75" customHeight="1">
      <c r="A33" s="28" t="s">
        <v>141</v>
      </c>
      <c r="C33" s="166">
        <f>SUM(C30:C32)</f>
        <v>-7582</v>
      </c>
      <c r="E33" s="31"/>
    </row>
    <row r="34" spans="1:5" s="27" customFormat="1" ht="12.75" customHeight="1">
      <c r="A34" s="69"/>
      <c r="C34" s="121"/>
      <c r="E34" s="5"/>
    </row>
    <row r="35" spans="1:5" s="27" customFormat="1" ht="12.75" customHeight="1">
      <c r="A35" s="27" t="s">
        <v>142</v>
      </c>
      <c r="C35" s="121"/>
      <c r="E35" s="5"/>
    </row>
    <row r="36" spans="1:5" s="27" customFormat="1" ht="12.75" customHeight="1">
      <c r="A36" s="27" t="s">
        <v>190</v>
      </c>
      <c r="C36" s="121">
        <v>-900</v>
      </c>
      <c r="E36" s="5"/>
    </row>
    <row r="37" spans="1:5" s="27" customFormat="1" ht="12.75" customHeight="1">
      <c r="A37" s="27" t="s">
        <v>163</v>
      </c>
      <c r="C37" s="121">
        <v>1280</v>
      </c>
      <c r="E37" s="5"/>
    </row>
    <row r="38" spans="1:5" s="27" customFormat="1" ht="12.75" customHeight="1">
      <c r="A38" s="27" t="s">
        <v>189</v>
      </c>
      <c r="C38" s="121">
        <v>0</v>
      </c>
      <c r="E38" s="5"/>
    </row>
    <row r="39" spans="1:5" s="27" customFormat="1" ht="12.75" customHeight="1">
      <c r="A39" s="27" t="s">
        <v>212</v>
      </c>
      <c r="C39" s="121">
        <v>0</v>
      </c>
      <c r="E39" s="5"/>
    </row>
    <row r="40" spans="1:5" s="27" customFormat="1" ht="12.75" customHeight="1">
      <c r="A40" s="27" t="s">
        <v>213</v>
      </c>
      <c r="C40" s="121">
        <v>0</v>
      </c>
      <c r="E40" s="5"/>
    </row>
    <row r="41" spans="3:5" s="27" customFormat="1" ht="12.75" customHeight="1">
      <c r="C41" s="121"/>
      <c r="E41" s="5"/>
    </row>
    <row r="42" spans="1:5" s="28" customFormat="1" ht="12.75" customHeight="1">
      <c r="A42" s="28" t="s">
        <v>210</v>
      </c>
      <c r="C42" s="166">
        <f>SUM(C36:C41)</f>
        <v>380</v>
      </c>
      <c r="E42" s="31"/>
    </row>
    <row r="43" spans="3:5" s="27" customFormat="1" ht="12.75" customHeight="1">
      <c r="C43" s="121"/>
      <c r="E43" s="5"/>
    </row>
    <row r="44" spans="1:5" s="27" customFormat="1" ht="12.75" customHeight="1">
      <c r="A44" s="27" t="s">
        <v>166</v>
      </c>
      <c r="C44" s="164">
        <v>84</v>
      </c>
      <c r="E44" s="5"/>
    </row>
    <row r="45" spans="1:5" s="27" customFormat="1" ht="12.75" customHeight="1">
      <c r="A45" s="27" t="s">
        <v>165</v>
      </c>
      <c r="C45" s="121">
        <f>+C27+C33+C42+C44</f>
        <v>-621</v>
      </c>
      <c r="E45" s="5"/>
    </row>
    <row r="46" spans="3:5" s="27" customFormat="1" ht="12.75" customHeight="1">
      <c r="C46" s="121"/>
      <c r="E46" s="5"/>
    </row>
    <row r="47" spans="1:5" s="27" customFormat="1" ht="12.75" customHeight="1">
      <c r="A47" s="27" t="s">
        <v>164</v>
      </c>
      <c r="C47" s="121">
        <v>-1074</v>
      </c>
      <c r="E47" s="5"/>
    </row>
    <row r="48" spans="1:5" s="27" customFormat="1" ht="12.75" customHeight="1">
      <c r="A48" s="27" t="s">
        <v>166</v>
      </c>
      <c r="C48" s="164">
        <v>-666</v>
      </c>
      <c r="E48" s="5"/>
    </row>
    <row r="49" spans="3:6" s="27" customFormat="1" ht="12.75" customHeight="1">
      <c r="C49" s="121">
        <f>+C47+C48</f>
        <v>-1740</v>
      </c>
      <c r="E49" s="170"/>
      <c r="F49" s="171"/>
    </row>
    <row r="50" spans="3:6" s="27" customFormat="1" ht="12.75" customHeight="1">
      <c r="C50" s="121"/>
      <c r="E50" s="170"/>
      <c r="F50" s="171"/>
    </row>
    <row r="51" spans="1:6" s="27" customFormat="1" ht="12.75" customHeight="1">
      <c r="A51" s="27" t="s">
        <v>11</v>
      </c>
      <c r="C51" s="166">
        <f>+C49+C45</f>
        <v>-2361</v>
      </c>
      <c r="E51" s="170"/>
      <c r="F51" s="171"/>
    </row>
    <row r="52" spans="3:6" s="27" customFormat="1" ht="12.75" customHeight="1">
      <c r="C52" s="121"/>
      <c r="E52" s="170"/>
      <c r="F52" s="171"/>
    </row>
    <row r="53" ht="12.75" customHeight="1">
      <c r="A53" s="9" t="s">
        <v>96</v>
      </c>
    </row>
    <row r="54" ht="12.75" customHeight="1">
      <c r="A54" s="93" t="s">
        <v>123</v>
      </c>
    </row>
    <row r="56" ht="12.75" customHeight="1">
      <c r="A56" s="9" t="s">
        <v>14</v>
      </c>
    </row>
    <row r="57" ht="12.75" customHeight="1">
      <c r="A57" s="9"/>
    </row>
    <row r="58" spans="1:6" s="27" customFormat="1" ht="12.75" customHeight="1">
      <c r="A58" s="28" t="s">
        <v>184</v>
      </c>
      <c r="C58" s="121"/>
      <c r="E58" s="172"/>
      <c r="F58" s="173"/>
    </row>
    <row r="59" spans="3:5" s="27" customFormat="1" ht="12.75" customHeight="1">
      <c r="C59" s="121"/>
      <c r="E59" s="5"/>
    </row>
    <row r="60" spans="1:5" s="27" customFormat="1" ht="12.75" customHeight="1">
      <c r="A60" s="10" t="s">
        <v>181</v>
      </c>
      <c r="C60" s="121">
        <v>34117</v>
      </c>
      <c r="E60" s="5"/>
    </row>
    <row r="61" spans="1:5" s="27" customFormat="1" ht="12.75" customHeight="1">
      <c r="A61" s="27" t="s">
        <v>143</v>
      </c>
      <c r="C61" s="121">
        <v>1145</v>
      </c>
      <c r="E61" s="5"/>
    </row>
    <row r="62" spans="1:5" s="27" customFormat="1" ht="12.75" customHeight="1">
      <c r="A62" s="27" t="s">
        <v>144</v>
      </c>
      <c r="C62" s="164">
        <v>-5862</v>
      </c>
      <c r="E62" s="5"/>
    </row>
    <row r="63" spans="3:5" s="27" customFormat="1" ht="12.75" customHeight="1">
      <c r="C63" s="121">
        <f>SUM(C60:C62)</f>
        <v>29400</v>
      </c>
      <c r="E63" s="5"/>
    </row>
    <row r="64" spans="1:5" s="27" customFormat="1" ht="12.75" customHeight="1">
      <c r="A64" s="27" t="s">
        <v>10</v>
      </c>
      <c r="C64" s="121"/>
      <c r="E64" s="5"/>
    </row>
    <row r="65" spans="1:5" s="27" customFormat="1" ht="12.75" customHeight="1">
      <c r="A65" s="174" t="s">
        <v>12</v>
      </c>
      <c r="C65" s="121"/>
      <c r="E65" s="5"/>
    </row>
    <row r="66" spans="1:5" s="27" customFormat="1" ht="12.75" customHeight="1">
      <c r="A66" s="174" t="s">
        <v>13</v>
      </c>
      <c r="C66" s="121">
        <v>-30018</v>
      </c>
      <c r="E66" s="5"/>
    </row>
    <row r="67" spans="1:5" s="27" customFormat="1" ht="12.75" customHeight="1">
      <c r="A67" s="175" t="s">
        <v>145</v>
      </c>
      <c r="C67" s="121">
        <v>-1743</v>
      </c>
      <c r="E67" s="5"/>
    </row>
    <row r="68" spans="3:5" s="27" customFormat="1" ht="12.75" customHeight="1" thickBot="1">
      <c r="C68" s="176">
        <f>SUM(C63:C67)</f>
        <v>-2361</v>
      </c>
      <c r="E68" s="5"/>
    </row>
    <row r="69" spans="3:5" s="27" customFormat="1" ht="12.75" customHeight="1" thickTop="1">
      <c r="C69" s="31"/>
      <c r="E69" s="4"/>
    </row>
    <row r="70" spans="3:5" s="27" customFormat="1" ht="12.75" customHeight="1">
      <c r="C70" s="31"/>
      <c r="E70" s="4"/>
    </row>
    <row r="71" spans="3:5" s="27" customFormat="1" ht="12.75" customHeight="1">
      <c r="C71" s="31"/>
      <c r="E71" s="4"/>
    </row>
    <row r="72" spans="3:5" s="27" customFormat="1" ht="12.75" customHeight="1">
      <c r="C72" s="31"/>
      <c r="E72" s="4"/>
    </row>
    <row r="73" spans="3:5" s="27" customFormat="1" ht="12.75" customHeight="1">
      <c r="C73" s="141"/>
      <c r="E73" s="18"/>
    </row>
    <row r="74" spans="3:5" s="27" customFormat="1" ht="12.75" customHeight="1">
      <c r="C74" s="31"/>
      <c r="E74" s="4"/>
    </row>
    <row r="75" spans="3:5" s="27" customFormat="1" ht="12.75" customHeight="1">
      <c r="C75" s="31"/>
      <c r="E75" s="4"/>
    </row>
    <row r="76" spans="3:5" s="27" customFormat="1" ht="12.75" customHeight="1">
      <c r="C76" s="31"/>
      <c r="E76" s="4"/>
    </row>
    <row r="77" spans="3:5" s="27" customFormat="1" ht="12.75" customHeight="1">
      <c r="C77" s="31"/>
      <c r="E77" s="4"/>
    </row>
    <row r="78" spans="3:5" s="27" customFormat="1" ht="12.75" customHeight="1">
      <c r="C78" s="31"/>
      <c r="E78" s="4"/>
    </row>
    <row r="79" spans="3:5" s="27" customFormat="1" ht="12.75" customHeight="1">
      <c r="C79" s="31"/>
      <c r="E79" s="4"/>
    </row>
    <row r="80" spans="3:5" s="27" customFormat="1" ht="12.75" customHeight="1">
      <c r="C80" s="31"/>
      <c r="E80" s="4"/>
    </row>
    <row r="81" spans="3:5" s="27" customFormat="1" ht="12.75" customHeight="1">
      <c r="C81" s="31"/>
      <c r="E81" s="4"/>
    </row>
    <row r="82" spans="3:5" s="27" customFormat="1" ht="12.75" customHeight="1">
      <c r="C82" s="31"/>
      <c r="E82" s="4"/>
    </row>
    <row r="83" spans="3:5" s="27" customFormat="1" ht="12.75" customHeight="1">
      <c r="C83" s="31"/>
      <c r="E83" s="4"/>
    </row>
    <row r="84" ht="12.75" customHeight="1">
      <c r="E84" s="4"/>
    </row>
    <row r="86" spans="3:5" ht="12.75" customHeight="1">
      <c r="C86" s="136"/>
      <c r="E86" s="40"/>
    </row>
  </sheetData>
  <printOptions horizontalCentered="1"/>
  <pageMargins left="0.5" right="0" top="0.5" bottom="0" header="0" footer="0"/>
  <pageSetup horizontalDpi="600" verticalDpi="600" orientation="portrait" paperSize="9" r:id="rId2"/>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1" sqref="A1"/>
    </sheetView>
  </sheetViews>
  <sheetFormatPr defaultColWidth="9.00390625" defaultRowHeight="12.75" customHeight="1"/>
  <cols>
    <col min="1" max="1" width="32.125" style="10" customWidth="1"/>
    <col min="2" max="2" width="2.625" style="10" customWidth="1"/>
    <col min="3" max="3" width="13.625" style="10" customWidth="1"/>
    <col min="4" max="4" width="1.625" style="10" customWidth="1"/>
    <col min="5" max="5" width="13.625" style="10" customWidth="1"/>
    <col min="6" max="6" width="1.625" style="10" customWidth="1"/>
    <col min="7" max="7" width="13.625" style="10" customWidth="1"/>
    <col min="8" max="8" width="1.625" style="10" customWidth="1"/>
    <col min="9" max="9" width="13.625" style="10" customWidth="1"/>
    <col min="10" max="16384" width="9.00390625" style="10" customWidth="1"/>
  </cols>
  <sheetData>
    <row r="1" spans="1:4" ht="12.75" customHeight="1">
      <c r="A1" s="9" t="s">
        <v>96</v>
      </c>
      <c r="B1" s="93"/>
      <c r="D1" s="3"/>
    </row>
    <row r="2" spans="1:4" ht="12.75" customHeight="1">
      <c r="A2" s="93" t="s">
        <v>123</v>
      </c>
      <c r="B2" s="93"/>
      <c r="D2" s="3"/>
    </row>
    <row r="3" ht="12.75" customHeight="1">
      <c r="D3" s="3"/>
    </row>
    <row r="4" spans="1:2" ht="12.75" customHeight="1">
      <c r="A4" s="9" t="s">
        <v>185</v>
      </c>
      <c r="B4" s="9"/>
    </row>
    <row r="6" spans="3:9" ht="12.75" customHeight="1">
      <c r="C6" s="16"/>
      <c r="D6" s="16"/>
      <c r="E6" s="16" t="s">
        <v>58</v>
      </c>
      <c r="F6" s="16"/>
      <c r="G6" s="30"/>
      <c r="H6" s="16"/>
      <c r="I6" s="16"/>
    </row>
    <row r="7" spans="3:9" ht="12.75" customHeight="1">
      <c r="C7" s="16" t="s">
        <v>169</v>
      </c>
      <c r="D7" s="16"/>
      <c r="E7" s="16" t="s">
        <v>170</v>
      </c>
      <c r="F7" s="16"/>
      <c r="G7" s="16" t="s">
        <v>56</v>
      </c>
      <c r="H7" s="16"/>
      <c r="I7" s="16"/>
    </row>
    <row r="8" spans="3:9" ht="12.75" customHeight="1">
      <c r="C8" s="16" t="s">
        <v>57</v>
      </c>
      <c r="D8" s="16"/>
      <c r="E8" s="16" t="s">
        <v>57</v>
      </c>
      <c r="F8" s="16"/>
      <c r="G8" s="16" t="s">
        <v>171</v>
      </c>
      <c r="H8" s="16"/>
      <c r="I8" s="16" t="s">
        <v>60</v>
      </c>
    </row>
    <row r="9" spans="3:9" ht="12.75" customHeight="1">
      <c r="C9" s="16" t="s">
        <v>64</v>
      </c>
      <c r="D9" s="16"/>
      <c r="E9" s="16" t="s">
        <v>64</v>
      </c>
      <c r="F9" s="16"/>
      <c r="G9" s="16" t="s">
        <v>64</v>
      </c>
      <c r="H9" s="16"/>
      <c r="I9" s="16" t="s">
        <v>64</v>
      </c>
    </row>
    <row r="10" spans="3:9" ht="12.75" customHeight="1">
      <c r="C10" s="7"/>
      <c r="E10" s="7"/>
      <c r="G10" s="7"/>
      <c r="I10" s="7"/>
    </row>
    <row r="11" spans="1:9" ht="12.75" customHeight="1">
      <c r="A11" s="10" t="s">
        <v>124</v>
      </c>
      <c r="C11" s="82">
        <v>142150</v>
      </c>
      <c r="E11" s="82">
        <v>10677</v>
      </c>
      <c r="G11" s="82">
        <v>39169</v>
      </c>
      <c r="I11" s="82">
        <f>SUM(C11:H11)</f>
        <v>191996</v>
      </c>
    </row>
    <row r="12" spans="3:9" ht="12.75" customHeight="1">
      <c r="C12" s="82"/>
      <c r="E12" s="82"/>
      <c r="G12" s="82"/>
      <c r="I12" s="82"/>
    </row>
    <row r="13" spans="1:9" ht="12.75" customHeight="1">
      <c r="A13" s="10" t="s">
        <v>198</v>
      </c>
      <c r="C13" s="83">
        <v>0</v>
      </c>
      <c r="D13" s="19"/>
      <c r="E13" s="83">
        <v>999</v>
      </c>
      <c r="F13" s="19"/>
      <c r="G13" s="90">
        <v>2067</v>
      </c>
      <c r="H13" s="19"/>
      <c r="I13" s="82">
        <f>SUM(C13:H13)</f>
        <v>3066</v>
      </c>
    </row>
    <row r="14" spans="3:9" ht="12.75" customHeight="1">
      <c r="C14" s="83"/>
      <c r="D14" s="19"/>
      <c r="E14" s="83"/>
      <c r="F14" s="19"/>
      <c r="G14" s="90"/>
      <c r="H14" s="19"/>
      <c r="I14" s="82"/>
    </row>
    <row r="15" spans="1:9" ht="12.75" customHeight="1">
      <c r="A15" s="10" t="s">
        <v>118</v>
      </c>
      <c r="C15" s="83">
        <v>0</v>
      </c>
      <c r="D15" s="19"/>
      <c r="E15" s="83">
        <v>0</v>
      </c>
      <c r="F15" s="19"/>
      <c r="G15" s="90">
        <v>0</v>
      </c>
      <c r="H15" s="19"/>
      <c r="I15" s="82">
        <f>SUM(C15:H15)</f>
        <v>0</v>
      </c>
    </row>
    <row r="16" spans="3:9" ht="12.75" customHeight="1">
      <c r="C16" s="85"/>
      <c r="D16" s="19"/>
      <c r="E16" s="85"/>
      <c r="F16" s="19"/>
      <c r="G16" s="85"/>
      <c r="H16" s="19"/>
      <c r="I16" s="85"/>
    </row>
    <row r="17" spans="1:9" ht="12.75" customHeight="1">
      <c r="A17" s="19"/>
      <c r="B17" s="19"/>
      <c r="C17" s="84"/>
      <c r="D17" s="19"/>
      <c r="E17" s="84"/>
      <c r="F17" s="19"/>
      <c r="G17" s="84"/>
      <c r="H17" s="19"/>
      <c r="I17" s="84"/>
    </row>
    <row r="18" spans="1:9" ht="12.75" customHeight="1" thickBot="1">
      <c r="A18" s="19" t="s">
        <v>125</v>
      </c>
      <c r="B18" s="19"/>
      <c r="C18" s="86">
        <f>SUM(C11:C17)</f>
        <v>142150</v>
      </c>
      <c r="D18" s="19"/>
      <c r="E18" s="86">
        <f>SUM(E11:E17)</f>
        <v>11676</v>
      </c>
      <c r="F18" s="19"/>
      <c r="G18" s="86">
        <f>SUM(G11:G16)</f>
        <v>41236</v>
      </c>
      <c r="H18" s="87"/>
      <c r="I18" s="86">
        <f>SUM(I11:I16)</f>
        <v>195062</v>
      </c>
    </row>
    <row r="19" spans="3:7" ht="12.75" customHeight="1" thickTop="1">
      <c r="C19" s="82"/>
      <c r="E19" s="82"/>
      <c r="G19" s="82"/>
    </row>
    <row r="20" spans="3:7" ht="12.75" customHeight="1">
      <c r="C20" s="82"/>
      <c r="E20" s="82"/>
      <c r="G20" s="82"/>
    </row>
    <row r="21" spans="3:7" ht="12.75" customHeight="1">
      <c r="C21" s="82"/>
      <c r="E21" s="82"/>
      <c r="G21" s="82"/>
    </row>
    <row r="22" spans="3:7" ht="12.75" customHeight="1">
      <c r="C22" s="82"/>
      <c r="E22" s="82"/>
      <c r="G22" s="82"/>
    </row>
    <row r="23" spans="3:7" ht="12.75" customHeight="1">
      <c r="C23" s="82"/>
      <c r="E23" s="82"/>
      <c r="G23" s="82"/>
    </row>
    <row r="24" spans="3:7" ht="12.75" customHeight="1">
      <c r="C24" s="82"/>
      <c r="E24" s="82"/>
      <c r="G24" s="82"/>
    </row>
  </sheetData>
  <printOptions/>
  <pageMargins left="0.5" right="0" top="1" bottom="1" header="0.5" footer="0.5"/>
  <pageSetup fitToHeight="1"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207"/>
  <sheetViews>
    <sheetView zoomScaleSheetLayoutView="100" workbookViewId="0" topLeftCell="A1">
      <selection activeCell="A1" sqref="A1"/>
    </sheetView>
  </sheetViews>
  <sheetFormatPr defaultColWidth="9.00390625" defaultRowHeight="12.75" customHeight="1"/>
  <cols>
    <col min="1" max="1" width="2.875" style="9" customWidth="1"/>
    <col min="2" max="2" width="4.50390625" style="10" customWidth="1"/>
    <col min="3" max="3" width="14.875" style="10" customWidth="1"/>
    <col min="4" max="4" width="12.625" style="3" customWidth="1"/>
    <col min="5" max="8" width="12.625" style="10" customWidth="1"/>
    <col min="9" max="9" width="2.875" style="10" customWidth="1"/>
    <col min="10" max="12" width="12.625" style="10" customWidth="1"/>
    <col min="13" max="16384" width="9.00390625" style="10" customWidth="1"/>
  </cols>
  <sheetData>
    <row r="1" ht="12.75" customHeight="1">
      <c r="A1" s="9" t="s">
        <v>96</v>
      </c>
    </row>
    <row r="2" ht="12.75" customHeight="1">
      <c r="A2" s="93" t="s">
        <v>123</v>
      </c>
    </row>
    <row r="4" ht="12.75" customHeight="1">
      <c r="A4" s="9" t="s">
        <v>69</v>
      </c>
    </row>
    <row r="6" spans="1:2" ht="12.75" customHeight="1">
      <c r="A6" s="9">
        <v>1</v>
      </c>
      <c r="B6" s="9" t="s">
        <v>26</v>
      </c>
    </row>
    <row r="8" spans="2:9" ht="12.75" customHeight="1">
      <c r="B8" s="41"/>
      <c r="C8" s="41"/>
      <c r="D8" s="41"/>
      <c r="E8" s="41"/>
      <c r="F8" s="41"/>
      <c r="G8" s="41"/>
      <c r="H8" s="41"/>
      <c r="I8" s="42"/>
    </row>
    <row r="9" spans="2:9" ht="12.75" customHeight="1">
      <c r="B9" s="41"/>
      <c r="C9" s="41"/>
      <c r="D9" s="41"/>
      <c r="E9" s="41"/>
      <c r="F9" s="41"/>
      <c r="G9" s="41"/>
      <c r="H9" s="41"/>
      <c r="I9" s="42"/>
    </row>
    <row r="10" spans="2:9" ht="12.75" customHeight="1">
      <c r="B10" s="41"/>
      <c r="C10" s="41"/>
      <c r="D10" s="41"/>
      <c r="E10" s="41"/>
      <c r="F10" s="41"/>
      <c r="G10" s="41"/>
      <c r="H10" s="41"/>
      <c r="I10" s="42"/>
    </row>
    <row r="11" spans="2:9" ht="12.75" customHeight="1">
      <c r="B11" s="41"/>
      <c r="C11" s="41"/>
      <c r="D11" s="41"/>
      <c r="E11" s="41"/>
      <c r="F11" s="41"/>
      <c r="G11" s="41"/>
      <c r="H11" s="41"/>
      <c r="I11" s="42"/>
    </row>
    <row r="12" spans="2:8" ht="12.75" customHeight="1">
      <c r="B12" s="38"/>
      <c r="C12" s="38"/>
      <c r="D12" s="38"/>
      <c r="E12" s="38"/>
      <c r="F12" s="38"/>
      <c r="G12" s="38"/>
      <c r="H12" s="38"/>
    </row>
    <row r="13" spans="1:8" ht="12.75" customHeight="1">
      <c r="A13" s="9">
        <v>2</v>
      </c>
      <c r="B13" s="43" t="s">
        <v>186</v>
      </c>
      <c r="C13" s="38"/>
      <c r="D13" s="38"/>
      <c r="E13" s="38"/>
      <c r="F13" s="38"/>
      <c r="G13" s="38"/>
      <c r="H13" s="38"/>
    </row>
    <row r="14" spans="2:8" ht="12.75" customHeight="1">
      <c r="B14" s="32"/>
      <c r="C14" s="38"/>
      <c r="D14" s="38"/>
      <c r="E14" s="38"/>
      <c r="F14" s="38"/>
      <c r="G14" s="38"/>
      <c r="H14" s="38"/>
    </row>
    <row r="15" spans="2:8" ht="12.75" customHeight="1">
      <c r="B15" s="10" t="s">
        <v>22</v>
      </c>
      <c r="C15" s="38"/>
      <c r="D15" s="38"/>
      <c r="E15" s="38"/>
      <c r="F15" s="38"/>
      <c r="G15" s="38"/>
      <c r="H15" s="38"/>
    </row>
    <row r="16" spans="2:8" ht="12.75" customHeight="1">
      <c r="B16" s="38"/>
      <c r="C16" s="38"/>
      <c r="D16" s="38"/>
      <c r="E16" s="38"/>
      <c r="F16" s="38"/>
      <c r="G16" s="38"/>
      <c r="H16" s="38"/>
    </row>
    <row r="17" spans="1:10" s="6" customFormat="1" ht="12.75" customHeight="1">
      <c r="A17" s="43">
        <v>3</v>
      </c>
      <c r="B17" s="43" t="s">
        <v>37</v>
      </c>
      <c r="I17" s="63"/>
      <c r="J17" s="63"/>
    </row>
    <row r="18" spans="1:10" ht="12.75" customHeight="1">
      <c r="A18" s="20"/>
      <c r="B18" s="32"/>
      <c r="C18" s="32"/>
      <c r="D18" s="32"/>
      <c r="E18" s="32"/>
      <c r="F18" s="32"/>
      <c r="G18" s="32"/>
      <c r="H18" s="32"/>
      <c r="I18" s="19"/>
      <c r="J18" s="19"/>
    </row>
    <row r="19" spans="1:2" ht="12.75" customHeight="1">
      <c r="A19" s="10"/>
      <c r="B19" s="10" t="s">
        <v>70</v>
      </c>
    </row>
    <row r="21" spans="1:8" ht="12.75" customHeight="1">
      <c r="A21" s="9">
        <v>4</v>
      </c>
      <c r="B21" s="43" t="s">
        <v>172</v>
      </c>
      <c r="C21" s="38"/>
      <c r="D21" s="38"/>
      <c r="E21" s="38"/>
      <c r="F21" s="38"/>
      <c r="G21" s="38"/>
      <c r="H21" s="38"/>
    </row>
    <row r="22" spans="2:8" ht="12.75" customHeight="1">
      <c r="B22" s="38"/>
      <c r="C22" s="38"/>
      <c r="D22" s="38"/>
      <c r="E22" s="38"/>
      <c r="F22" s="38"/>
      <c r="G22" s="38"/>
      <c r="H22" s="38"/>
    </row>
    <row r="23" ht="12.75" customHeight="1">
      <c r="A23" s="10"/>
    </row>
    <row r="24" ht="12.75" customHeight="1">
      <c r="A24" s="10"/>
    </row>
    <row r="26" spans="1:2" ht="12.75" customHeight="1">
      <c r="A26" s="9">
        <v>5</v>
      </c>
      <c r="B26" s="9" t="s">
        <v>173</v>
      </c>
    </row>
    <row r="28" spans="2:8" ht="12.75" customHeight="1">
      <c r="B28" s="22"/>
      <c r="C28" s="22"/>
      <c r="D28" s="22"/>
      <c r="E28" s="22"/>
      <c r="F28" s="22"/>
      <c r="G28" s="22"/>
      <c r="H28" s="22"/>
    </row>
    <row r="29" spans="2:8" ht="12.75" customHeight="1">
      <c r="B29" s="22"/>
      <c r="C29" s="22"/>
      <c r="D29" s="22"/>
      <c r="E29" s="22"/>
      <c r="F29" s="22"/>
      <c r="G29" s="22"/>
      <c r="H29" s="22"/>
    </row>
    <row r="30" spans="2:8" ht="12.75" customHeight="1">
      <c r="B30" s="22"/>
      <c r="C30" s="22"/>
      <c r="D30" s="22"/>
      <c r="E30" s="22"/>
      <c r="F30" s="22"/>
      <c r="G30" s="22"/>
      <c r="H30" s="22"/>
    </row>
    <row r="31" spans="1:8" s="6" customFormat="1" ht="12.75" customHeight="1">
      <c r="A31" s="20">
        <v>6</v>
      </c>
      <c r="B31" s="55" t="s">
        <v>40</v>
      </c>
      <c r="C31" s="55"/>
      <c r="D31" s="56"/>
      <c r="E31" s="56"/>
      <c r="F31" s="56"/>
      <c r="G31" s="54"/>
      <c r="H31" s="54"/>
    </row>
    <row r="32" s="6" customFormat="1" ht="12.75" customHeight="1">
      <c r="A32" s="43"/>
    </row>
    <row r="33" spans="2:8" ht="12.75" customHeight="1">
      <c r="B33" s="32"/>
      <c r="C33" s="32"/>
      <c r="D33" s="32"/>
      <c r="E33" s="32"/>
      <c r="F33" s="32"/>
      <c r="G33" s="32"/>
      <c r="H33" s="32"/>
    </row>
    <row r="34" spans="2:8" ht="12.75" customHeight="1">
      <c r="B34" s="32"/>
      <c r="C34" s="32"/>
      <c r="D34" s="32"/>
      <c r="E34" s="32"/>
      <c r="F34" s="32"/>
      <c r="G34" s="32"/>
      <c r="H34" s="32"/>
    </row>
    <row r="35" spans="2:8" ht="12.75" customHeight="1">
      <c r="B35" s="32"/>
      <c r="C35" s="32"/>
      <c r="D35" s="32"/>
      <c r="E35" s="32"/>
      <c r="F35" s="32"/>
      <c r="G35" s="32"/>
      <c r="H35" s="32"/>
    </row>
    <row r="36" spans="2:8" ht="12.75" customHeight="1">
      <c r="B36" s="32"/>
      <c r="C36" s="32"/>
      <c r="D36" s="32"/>
      <c r="E36" s="32"/>
      <c r="F36" s="32"/>
      <c r="G36" s="32"/>
      <c r="H36" s="32"/>
    </row>
    <row r="37" spans="2:8" ht="12.75" customHeight="1">
      <c r="B37" s="32"/>
      <c r="C37" s="32"/>
      <c r="D37" s="32"/>
      <c r="E37" s="32"/>
      <c r="F37" s="32"/>
      <c r="G37" s="32"/>
      <c r="H37" s="32"/>
    </row>
    <row r="38" spans="2:8" ht="12.75" customHeight="1">
      <c r="B38" s="32"/>
      <c r="C38" s="32"/>
      <c r="D38" s="32"/>
      <c r="E38" s="32"/>
      <c r="F38" s="32"/>
      <c r="G38" s="32"/>
      <c r="H38" s="32"/>
    </row>
    <row r="39" spans="1:8" s="6" customFormat="1" ht="12.75" customHeight="1">
      <c r="A39" s="43"/>
      <c r="B39" s="22" t="s">
        <v>89</v>
      </c>
      <c r="C39" s="22"/>
      <c r="D39" s="22"/>
      <c r="E39" s="22"/>
      <c r="F39" s="22"/>
      <c r="G39" s="22"/>
      <c r="H39" s="22"/>
    </row>
    <row r="40" spans="1:8" s="6" customFormat="1" ht="12.75" customHeight="1">
      <c r="A40" s="43"/>
      <c r="B40" s="22"/>
      <c r="C40" s="22"/>
      <c r="D40" s="22"/>
      <c r="E40" s="22"/>
      <c r="F40" s="22"/>
      <c r="G40" s="22"/>
      <c r="H40" s="22"/>
    </row>
    <row r="41" spans="1:8" s="6" customFormat="1" ht="12.75" customHeight="1">
      <c r="A41" s="43"/>
      <c r="B41" s="22"/>
      <c r="C41" s="22"/>
      <c r="D41" s="22"/>
      <c r="E41" s="22"/>
      <c r="F41" s="7" t="s">
        <v>64</v>
      </c>
      <c r="H41" s="22"/>
    </row>
    <row r="42" spans="1:10" s="6" customFormat="1" ht="12.75" customHeight="1">
      <c r="A42" s="43"/>
      <c r="B42" s="22" t="s">
        <v>47</v>
      </c>
      <c r="C42" s="22" t="s">
        <v>94</v>
      </c>
      <c r="D42" s="22"/>
      <c r="E42" s="22"/>
      <c r="F42" s="57">
        <v>142150</v>
      </c>
      <c r="H42" s="22"/>
      <c r="J42" s="50"/>
    </row>
    <row r="43" spans="1:8" s="6" customFormat="1" ht="12.75" customHeight="1">
      <c r="A43" s="43"/>
      <c r="B43" s="6" t="s">
        <v>136</v>
      </c>
      <c r="C43" s="6" t="s">
        <v>52</v>
      </c>
      <c r="F43" s="58">
        <v>0</v>
      </c>
      <c r="H43" s="22"/>
    </row>
    <row r="44" spans="1:8" s="6" customFormat="1" ht="12.75" customHeight="1">
      <c r="A44" s="43"/>
      <c r="B44" s="6" t="s">
        <v>49</v>
      </c>
      <c r="C44" s="6" t="s">
        <v>108</v>
      </c>
      <c r="F44" s="58">
        <v>0</v>
      </c>
      <c r="H44" s="22"/>
    </row>
    <row r="45" spans="1:8" s="6" customFormat="1" ht="12.75" customHeight="1" thickBot="1">
      <c r="A45" s="43"/>
      <c r="F45" s="59">
        <f>SUM(F42:F44)</f>
        <v>142150</v>
      </c>
      <c r="H45" s="22"/>
    </row>
    <row r="46" spans="2:8" ht="12.75" customHeight="1" thickTop="1">
      <c r="B46" s="38"/>
      <c r="C46" s="38"/>
      <c r="D46" s="38"/>
      <c r="E46" s="38"/>
      <c r="F46" s="38"/>
      <c r="G46" s="38"/>
      <c r="H46" s="38"/>
    </row>
    <row r="47" spans="1:2" ht="12.75" customHeight="1">
      <c r="A47" s="9">
        <v>7</v>
      </c>
      <c r="B47" s="9" t="s">
        <v>174</v>
      </c>
    </row>
    <row r="48" ht="12.75" customHeight="1">
      <c r="B48" s="9"/>
    </row>
    <row r="49" spans="2:8" ht="12.75" customHeight="1">
      <c r="B49" s="183" t="s">
        <v>90</v>
      </c>
      <c r="C49" s="184"/>
      <c r="D49" s="184"/>
      <c r="E49" s="184"/>
      <c r="F49" s="184"/>
      <c r="G49" s="184"/>
      <c r="H49" s="184"/>
    </row>
    <row r="50" spans="2:8" ht="12.75" customHeight="1">
      <c r="B50" s="38"/>
      <c r="C50" s="32"/>
      <c r="D50" s="32"/>
      <c r="E50" s="32"/>
      <c r="F50" s="32"/>
      <c r="G50" s="32"/>
      <c r="H50" s="38"/>
    </row>
    <row r="51" spans="1:2" ht="12.75" customHeight="1">
      <c r="A51" s="20">
        <v>8</v>
      </c>
      <c r="B51" s="9" t="s">
        <v>34</v>
      </c>
    </row>
    <row r="52" spans="1:2" ht="12.75" customHeight="1">
      <c r="A52" s="20"/>
      <c r="B52" s="9"/>
    </row>
    <row r="53" spans="2:5" ht="12.75" customHeight="1">
      <c r="B53" s="10" t="s">
        <v>137</v>
      </c>
      <c r="E53" s="15"/>
    </row>
    <row r="54" spans="2:8" ht="12.75" customHeight="1">
      <c r="B54" s="38"/>
      <c r="C54" s="32"/>
      <c r="D54" s="32"/>
      <c r="E54" s="32"/>
      <c r="F54" s="32"/>
      <c r="G54" s="32"/>
      <c r="H54" s="38"/>
    </row>
    <row r="55" spans="1:8" ht="12.75" customHeight="1">
      <c r="A55" s="9">
        <v>9</v>
      </c>
      <c r="B55" s="9" t="s">
        <v>175</v>
      </c>
      <c r="C55" s="32"/>
      <c r="D55" s="32"/>
      <c r="E55" s="32"/>
      <c r="F55" s="32"/>
      <c r="G55" s="32"/>
      <c r="H55" s="38"/>
    </row>
    <row r="56" spans="2:8" ht="12.75" customHeight="1">
      <c r="B56" s="9"/>
      <c r="C56" s="32"/>
      <c r="D56" s="32"/>
      <c r="E56" s="32"/>
      <c r="F56" s="32"/>
      <c r="G56" s="32"/>
      <c r="H56" s="38"/>
    </row>
    <row r="57" spans="2:8" ht="12.75" customHeight="1">
      <c r="B57" s="185" t="s">
        <v>191</v>
      </c>
      <c r="C57" s="186"/>
      <c r="D57" s="186"/>
      <c r="E57" s="186"/>
      <c r="F57" s="186"/>
      <c r="G57" s="186"/>
      <c r="H57" s="186"/>
    </row>
    <row r="58" spans="2:8" ht="12.75" customHeight="1">
      <c r="B58" s="186"/>
      <c r="C58" s="186"/>
      <c r="D58" s="186"/>
      <c r="E58" s="186"/>
      <c r="F58" s="186"/>
      <c r="G58" s="186"/>
      <c r="H58" s="186"/>
    </row>
    <row r="59" spans="2:8" ht="12.75" customHeight="1">
      <c r="B59" s="38"/>
      <c r="C59" s="32"/>
      <c r="D59" s="32"/>
      <c r="E59" s="32"/>
      <c r="F59" s="32"/>
      <c r="G59" s="32"/>
      <c r="H59" s="38"/>
    </row>
    <row r="60" spans="1:10" ht="12.75" customHeight="1">
      <c r="A60" s="62">
        <v>10</v>
      </c>
      <c r="B60" s="43" t="s">
        <v>39</v>
      </c>
      <c r="C60" s="32"/>
      <c r="D60" s="32"/>
      <c r="E60" s="32"/>
      <c r="F60" s="32"/>
      <c r="G60" s="32"/>
      <c r="H60" s="32"/>
      <c r="I60" s="19"/>
      <c r="J60" s="19"/>
    </row>
    <row r="61" spans="1:10" ht="12.75" customHeight="1">
      <c r="A61" s="62"/>
      <c r="B61" s="43"/>
      <c r="C61" s="32"/>
      <c r="D61" s="32"/>
      <c r="E61" s="32"/>
      <c r="F61" s="32"/>
      <c r="G61" s="32"/>
      <c r="H61" s="32"/>
      <c r="I61" s="19"/>
      <c r="J61" s="19"/>
    </row>
    <row r="62" spans="2:10" s="6" customFormat="1" ht="12.75" customHeight="1">
      <c r="B62" s="185" t="s">
        <v>91</v>
      </c>
      <c r="C62" s="186"/>
      <c r="D62" s="186"/>
      <c r="E62" s="186"/>
      <c r="F62" s="186"/>
      <c r="G62" s="186"/>
      <c r="H62" s="186"/>
      <c r="I62" s="63"/>
      <c r="J62" s="63"/>
    </row>
    <row r="63" spans="1:10" ht="12.75" customHeight="1">
      <c r="A63" s="20"/>
      <c r="B63" s="32"/>
      <c r="C63" s="32"/>
      <c r="D63" s="32"/>
      <c r="E63" s="32"/>
      <c r="F63" s="32"/>
      <c r="G63" s="32"/>
      <c r="H63" s="32"/>
      <c r="I63" s="19"/>
      <c r="J63" s="19"/>
    </row>
    <row r="64" spans="1:2" ht="12.75" customHeight="1">
      <c r="A64" s="9">
        <v>11</v>
      </c>
      <c r="B64" s="9" t="s">
        <v>29</v>
      </c>
    </row>
    <row r="65" ht="12.75" customHeight="1">
      <c r="B65" s="9"/>
    </row>
    <row r="66" ht="12.75" customHeight="1">
      <c r="B66" s="9"/>
    </row>
    <row r="67" spans="3:8" ht="12.75" customHeight="1">
      <c r="C67" s="36"/>
      <c r="D67" s="36"/>
      <c r="E67" s="36"/>
      <c r="F67" s="36"/>
      <c r="G67" s="36"/>
      <c r="H67" s="36"/>
    </row>
    <row r="68" spans="1:6" ht="12.75" customHeight="1">
      <c r="A68" s="9">
        <v>12</v>
      </c>
      <c r="B68" s="9" t="s">
        <v>3</v>
      </c>
      <c r="D68" s="10"/>
      <c r="F68" s="60"/>
    </row>
    <row r="69" ht="12.75" customHeight="1">
      <c r="D69" s="4"/>
    </row>
    <row r="70" ht="12.75" customHeight="1">
      <c r="D70" s="4"/>
    </row>
    <row r="71" ht="12.75" customHeight="1">
      <c r="D71" s="4"/>
    </row>
    <row r="72" spans="2:8" ht="12.75" customHeight="1">
      <c r="B72" s="32"/>
      <c r="C72" s="32"/>
      <c r="D72" s="32"/>
      <c r="E72" s="32"/>
      <c r="F72" s="32"/>
      <c r="G72" s="32"/>
      <c r="H72" s="32"/>
    </row>
    <row r="73" spans="1:10" ht="12.75" customHeight="1">
      <c r="A73" s="20">
        <v>13</v>
      </c>
      <c r="B73" s="20" t="s">
        <v>4</v>
      </c>
      <c r="C73" s="19"/>
      <c r="D73" s="12"/>
      <c r="E73" s="19"/>
      <c r="F73" s="19"/>
      <c r="G73" s="19"/>
      <c r="H73" s="19"/>
      <c r="I73" s="19"/>
      <c r="J73" s="19"/>
    </row>
    <row r="74" spans="1:10" ht="12.75" customHeight="1">
      <c r="A74" s="20"/>
      <c r="B74" s="20"/>
      <c r="C74" s="19"/>
      <c r="D74" s="12"/>
      <c r="E74" s="19"/>
      <c r="F74" s="19"/>
      <c r="G74" s="19"/>
      <c r="H74" s="19"/>
      <c r="I74" s="19"/>
      <c r="J74" s="19"/>
    </row>
    <row r="75" spans="1:10" ht="12.75" customHeight="1">
      <c r="A75" s="20"/>
      <c r="B75" s="20"/>
      <c r="C75" s="19"/>
      <c r="D75" s="12"/>
      <c r="E75" s="19"/>
      <c r="F75" s="19"/>
      <c r="G75" s="19"/>
      <c r="H75" s="19"/>
      <c r="I75" s="19"/>
      <c r="J75" s="19"/>
    </row>
    <row r="76" spans="1:10" ht="12.75" customHeight="1">
      <c r="A76" s="20"/>
      <c r="B76" s="20"/>
      <c r="C76" s="19"/>
      <c r="D76" s="12"/>
      <c r="E76" s="19"/>
      <c r="F76" s="19"/>
      <c r="G76" s="19"/>
      <c r="H76" s="19"/>
      <c r="I76" s="19"/>
      <c r="J76" s="19"/>
    </row>
    <row r="77" spans="1:10" ht="12.75" customHeight="1">
      <c r="A77" s="20"/>
      <c r="B77" s="20"/>
      <c r="C77" s="19"/>
      <c r="D77" s="12"/>
      <c r="E77" s="19"/>
      <c r="F77" s="19"/>
      <c r="G77" s="19"/>
      <c r="H77" s="19"/>
      <c r="I77" s="19"/>
      <c r="J77" s="19"/>
    </row>
    <row r="78" spans="1:10" ht="12.75" customHeight="1">
      <c r="A78" s="20"/>
      <c r="B78" s="20"/>
      <c r="C78" s="19"/>
      <c r="D78" s="12"/>
      <c r="E78" s="19"/>
      <c r="F78" s="19"/>
      <c r="G78" s="19"/>
      <c r="H78" s="19"/>
      <c r="I78" s="19"/>
      <c r="J78" s="19"/>
    </row>
    <row r="79" spans="1:10" ht="12.75" customHeight="1">
      <c r="A79" s="20"/>
      <c r="B79" s="20"/>
      <c r="C79" s="19"/>
      <c r="D79" s="12"/>
      <c r="E79" s="19"/>
      <c r="F79" s="19"/>
      <c r="G79" s="19"/>
      <c r="H79" s="19"/>
      <c r="I79" s="19"/>
      <c r="J79" s="19"/>
    </row>
    <row r="80" spans="1:8" ht="12.75" customHeight="1">
      <c r="A80" s="20">
        <v>14</v>
      </c>
      <c r="B80" s="9" t="s">
        <v>35</v>
      </c>
      <c r="E80" s="3"/>
      <c r="F80" s="3"/>
      <c r="G80" s="3"/>
      <c r="H80" s="3"/>
    </row>
    <row r="81" spans="1:8" ht="12.75" customHeight="1">
      <c r="A81" s="20"/>
      <c r="B81" s="9"/>
      <c r="E81" s="3"/>
      <c r="F81" s="3"/>
      <c r="G81" s="3"/>
      <c r="H81" s="3"/>
    </row>
    <row r="82" spans="2:10" ht="12.75" customHeight="1">
      <c r="B82" s="37"/>
      <c r="C82" s="37"/>
      <c r="D82" s="37"/>
      <c r="E82" s="37"/>
      <c r="F82" s="37"/>
      <c r="G82" s="37"/>
      <c r="H82" s="37"/>
      <c r="I82" s="19"/>
      <c r="J82" s="19"/>
    </row>
    <row r="83" spans="2:10" ht="12.75" customHeight="1">
      <c r="B83" s="37"/>
      <c r="C83" s="37"/>
      <c r="D83" s="37"/>
      <c r="E83" s="37"/>
      <c r="F83" s="37"/>
      <c r="G83" s="37"/>
      <c r="H83" s="37"/>
      <c r="I83" s="19"/>
      <c r="J83" s="19"/>
    </row>
    <row r="84" spans="2:10" ht="12.75" customHeight="1">
      <c r="B84" s="37"/>
      <c r="C84" s="37"/>
      <c r="D84" s="37"/>
      <c r="E84" s="37"/>
      <c r="F84" s="37"/>
      <c r="G84" s="37"/>
      <c r="H84" s="37"/>
      <c r="I84" s="19"/>
      <c r="J84" s="19"/>
    </row>
    <row r="85" spans="2:10" ht="12.75" customHeight="1">
      <c r="B85" s="37"/>
      <c r="C85" s="37"/>
      <c r="D85" s="37"/>
      <c r="E85" s="37"/>
      <c r="F85" s="37"/>
      <c r="G85" s="37"/>
      <c r="H85" s="37"/>
      <c r="I85" s="19"/>
      <c r="J85" s="19"/>
    </row>
    <row r="86" spans="2:10" ht="12.75" customHeight="1">
      <c r="B86" s="37"/>
      <c r="C86" s="37"/>
      <c r="D86" s="37"/>
      <c r="E86" s="37"/>
      <c r="F86" s="37"/>
      <c r="G86" s="37"/>
      <c r="H86" s="37"/>
      <c r="I86" s="19"/>
      <c r="J86" s="19"/>
    </row>
    <row r="87" spans="1:2" ht="12.75" customHeight="1">
      <c r="A87" s="20">
        <v>15</v>
      </c>
      <c r="B87" s="9" t="s">
        <v>38</v>
      </c>
    </row>
    <row r="88" spans="1:6" ht="12.75" customHeight="1">
      <c r="A88" s="20"/>
      <c r="B88" s="9"/>
      <c r="F88" s="8"/>
    </row>
    <row r="89" spans="1:2" ht="12.75" customHeight="1">
      <c r="A89" s="20"/>
      <c r="B89" s="9"/>
    </row>
    <row r="90" spans="2:8" ht="12.75" customHeight="1">
      <c r="B90" s="32"/>
      <c r="C90" s="32"/>
      <c r="D90" s="32"/>
      <c r="E90" s="32"/>
      <c r="F90" s="32"/>
      <c r="G90" s="32"/>
      <c r="H90" s="32"/>
    </row>
    <row r="91" spans="2:8" ht="12.75" customHeight="1">
      <c r="B91" s="32"/>
      <c r="C91" s="32"/>
      <c r="D91" s="32"/>
      <c r="E91" s="32"/>
      <c r="F91" s="32"/>
      <c r="G91" s="32"/>
      <c r="H91" s="32"/>
    </row>
    <row r="92" spans="1:4" ht="12.75" customHeight="1">
      <c r="A92" s="9">
        <v>16</v>
      </c>
      <c r="B92" s="9" t="s">
        <v>79</v>
      </c>
      <c r="D92" s="10"/>
    </row>
    <row r="93" spans="2:4" ht="12.75" customHeight="1">
      <c r="B93" s="9"/>
      <c r="D93" s="10"/>
    </row>
    <row r="94" spans="2:8" ht="12.75" customHeight="1">
      <c r="B94" s="187" t="s">
        <v>80</v>
      </c>
      <c r="C94" s="185"/>
      <c r="D94" s="185"/>
      <c r="E94" s="185"/>
      <c r="F94" s="185"/>
      <c r="G94" s="185"/>
      <c r="H94" s="185"/>
    </row>
    <row r="95" spans="2:8" ht="12.75" customHeight="1">
      <c r="B95" s="9"/>
      <c r="D95" s="10"/>
      <c r="F95" s="47"/>
      <c r="G95" s="47"/>
      <c r="H95" s="47"/>
    </row>
    <row r="96" spans="1:8" ht="12.75" customHeight="1">
      <c r="A96" s="9">
        <v>17</v>
      </c>
      <c r="B96" s="144" t="s">
        <v>27</v>
      </c>
      <c r="C96" s="22"/>
      <c r="D96" s="22"/>
      <c r="E96" s="22"/>
      <c r="F96" s="22"/>
      <c r="G96" s="22"/>
      <c r="H96" s="22"/>
    </row>
    <row r="97" spans="2:8" ht="12.75" customHeight="1">
      <c r="B97" s="22"/>
      <c r="C97" s="22"/>
      <c r="D97" s="22"/>
      <c r="E97" s="22"/>
      <c r="F97" s="22"/>
      <c r="G97" s="22" t="s">
        <v>53</v>
      </c>
      <c r="H97" s="22"/>
    </row>
    <row r="98" spans="1:8" ht="12.75" customHeight="1">
      <c r="A98" s="14"/>
      <c r="B98" s="9"/>
      <c r="D98" s="10"/>
      <c r="F98" s="44" t="s">
        <v>112</v>
      </c>
      <c r="H98" s="45" t="s">
        <v>132</v>
      </c>
    </row>
    <row r="99" spans="1:8" ht="12.75" customHeight="1">
      <c r="A99" s="14"/>
      <c r="D99" s="10"/>
      <c r="F99" s="46"/>
      <c r="H99" s="45" t="s">
        <v>133</v>
      </c>
    </row>
    <row r="100" spans="1:8" ht="12.75" customHeight="1">
      <c r="A100" s="14"/>
      <c r="D100" s="10"/>
      <c r="F100" s="47" t="s">
        <v>92</v>
      </c>
      <c r="G100" s="47"/>
      <c r="H100" s="47" t="s">
        <v>92</v>
      </c>
    </row>
    <row r="101" spans="1:8" ht="12.75" customHeight="1">
      <c r="A101" s="14"/>
      <c r="D101" s="10"/>
      <c r="F101" s="46" t="s">
        <v>64</v>
      </c>
      <c r="H101" s="46" t="s">
        <v>64</v>
      </c>
    </row>
    <row r="102" spans="1:8" ht="12.75" customHeight="1">
      <c r="A102" s="14"/>
      <c r="B102" s="10" t="s">
        <v>97</v>
      </c>
      <c r="D102" s="10"/>
      <c r="F102" s="48"/>
      <c r="H102" s="48"/>
    </row>
    <row r="103" spans="1:8" ht="12.75" customHeight="1">
      <c r="A103" s="14"/>
      <c r="B103" s="145" t="s">
        <v>98</v>
      </c>
      <c r="D103" s="10"/>
      <c r="F103" s="146">
        <v>1822</v>
      </c>
      <c r="G103" s="49"/>
      <c r="H103" s="146">
        <v>1822</v>
      </c>
    </row>
    <row r="104" spans="1:8" ht="12.75" customHeight="1">
      <c r="A104" s="14"/>
      <c r="B104" s="145" t="s">
        <v>99</v>
      </c>
      <c r="D104" s="10"/>
      <c r="F104" s="146">
        <v>0</v>
      </c>
      <c r="G104" s="49"/>
      <c r="H104" s="146">
        <v>0</v>
      </c>
    </row>
    <row r="105" spans="1:8" ht="12.75" customHeight="1">
      <c r="A105" s="14"/>
      <c r="B105" s="145" t="s">
        <v>100</v>
      </c>
      <c r="D105" s="10"/>
      <c r="F105" s="147">
        <v>0</v>
      </c>
      <c r="G105" s="49"/>
      <c r="H105" s="147">
        <v>0</v>
      </c>
    </row>
    <row r="106" spans="1:8" ht="12.75" customHeight="1">
      <c r="A106" s="14"/>
      <c r="D106" s="10"/>
      <c r="F106" s="146">
        <f>SUM(F103:F105)</f>
        <v>1822</v>
      </c>
      <c r="G106" s="49"/>
      <c r="H106" s="146">
        <f>SUM(H103:H105)</f>
        <v>1822</v>
      </c>
    </row>
    <row r="107" spans="1:8" ht="12.75" customHeight="1">
      <c r="A107" s="14"/>
      <c r="B107" s="10" t="s">
        <v>87</v>
      </c>
      <c r="D107" s="10"/>
      <c r="F107" s="147">
        <v>-16</v>
      </c>
      <c r="G107" s="49"/>
      <c r="H107" s="146">
        <v>-16</v>
      </c>
    </row>
    <row r="108" spans="1:8" ht="12.75" customHeight="1" thickBot="1">
      <c r="A108" s="14"/>
      <c r="D108" s="10"/>
      <c r="F108" s="148">
        <f>SUM(F106:F107)</f>
        <v>1806</v>
      </c>
      <c r="G108" s="49"/>
      <c r="H108" s="148">
        <f>SUM(H106:H107)</f>
        <v>1806</v>
      </c>
    </row>
    <row r="109" spans="1:6" ht="12.75" customHeight="1" thickTop="1">
      <c r="A109" s="14"/>
      <c r="D109" s="10"/>
      <c r="F109" s="48"/>
    </row>
    <row r="110" spans="1:8" ht="12.75" customHeight="1">
      <c r="A110" s="14"/>
      <c r="B110" s="35"/>
      <c r="C110" s="35"/>
      <c r="D110" s="35"/>
      <c r="E110" s="35"/>
      <c r="F110" s="35"/>
      <c r="G110" s="35"/>
      <c r="H110" s="35"/>
    </row>
    <row r="111" spans="1:8" ht="12.75" customHeight="1">
      <c r="A111" s="14"/>
      <c r="B111" s="35"/>
      <c r="C111" s="35"/>
      <c r="D111" s="35"/>
      <c r="E111" s="35"/>
      <c r="F111" s="35"/>
      <c r="G111" s="35"/>
      <c r="H111" s="35"/>
    </row>
    <row r="112" spans="1:8" ht="12.75" customHeight="1">
      <c r="A112" s="14"/>
      <c r="B112" s="35"/>
      <c r="C112" s="35"/>
      <c r="D112" s="35"/>
      <c r="E112" s="35"/>
      <c r="F112" s="35"/>
      <c r="G112" s="35"/>
      <c r="H112" s="35"/>
    </row>
    <row r="113" spans="1:8" ht="12.75" customHeight="1">
      <c r="A113" s="14"/>
      <c r="B113" s="35"/>
      <c r="C113" s="35"/>
      <c r="D113" s="35"/>
      <c r="E113" s="35"/>
      <c r="F113" s="35"/>
      <c r="G113" s="35"/>
      <c r="H113" s="35"/>
    </row>
    <row r="114" spans="1:8" ht="12.75" customHeight="1">
      <c r="A114" s="9">
        <v>18</v>
      </c>
      <c r="B114" s="43" t="s">
        <v>113</v>
      </c>
      <c r="C114" s="33"/>
      <c r="D114" s="33"/>
      <c r="E114" s="33"/>
      <c r="F114" s="33"/>
      <c r="G114" s="33"/>
      <c r="H114" s="33"/>
    </row>
    <row r="115" spans="2:8" ht="12.75" customHeight="1">
      <c r="B115" s="50"/>
      <c r="C115" s="50"/>
      <c r="D115" s="50"/>
      <c r="E115" s="50"/>
      <c r="F115" s="50"/>
      <c r="G115" s="50"/>
      <c r="H115" s="50"/>
    </row>
    <row r="116" spans="2:8" ht="12.75" customHeight="1">
      <c r="B116" s="33"/>
      <c r="C116" s="33"/>
      <c r="D116" s="33"/>
      <c r="E116" s="33"/>
      <c r="F116" s="33"/>
      <c r="G116" s="33"/>
      <c r="H116" s="33"/>
    </row>
    <row r="119" spans="1:2" ht="12.75" customHeight="1">
      <c r="A119" s="9">
        <v>19</v>
      </c>
      <c r="B119" s="9" t="s">
        <v>28</v>
      </c>
    </row>
    <row r="121" spans="1:8" ht="12.75" customHeight="1">
      <c r="A121" s="10"/>
      <c r="B121" s="10" t="s">
        <v>47</v>
      </c>
      <c r="C121" s="6" t="s">
        <v>114</v>
      </c>
      <c r="D121" s="51"/>
      <c r="E121" s="51"/>
      <c r="F121" s="51"/>
      <c r="G121" s="51"/>
      <c r="H121" s="51"/>
    </row>
    <row r="122" spans="1:8" ht="12.75" customHeight="1">
      <c r="A122" s="10"/>
      <c r="C122" s="51"/>
      <c r="D122" s="51"/>
      <c r="E122" s="51"/>
      <c r="F122" s="51"/>
      <c r="G122" s="51"/>
      <c r="H122" s="51"/>
    </row>
    <row r="123" spans="1:8" ht="12.75" customHeight="1">
      <c r="A123" s="14"/>
      <c r="B123" s="9"/>
      <c r="D123" s="10"/>
      <c r="F123" s="44" t="s">
        <v>112</v>
      </c>
      <c r="H123" s="45" t="s">
        <v>132</v>
      </c>
    </row>
    <row r="124" spans="1:8" ht="12.75" customHeight="1">
      <c r="A124" s="14"/>
      <c r="D124" s="10"/>
      <c r="F124" s="45"/>
      <c r="H124" s="45" t="s">
        <v>133</v>
      </c>
    </row>
    <row r="125" spans="1:8" ht="12.75" customHeight="1">
      <c r="A125" s="14"/>
      <c r="D125" s="10"/>
      <c r="F125" s="47" t="s">
        <v>92</v>
      </c>
      <c r="G125" s="47"/>
      <c r="H125" s="47" t="s">
        <v>92</v>
      </c>
    </row>
    <row r="126" spans="1:8" ht="12.75" customHeight="1">
      <c r="A126" s="14"/>
      <c r="D126" s="10"/>
      <c r="F126" s="46" t="s">
        <v>64</v>
      </c>
      <c r="H126" s="46" t="s">
        <v>64</v>
      </c>
    </row>
    <row r="127" spans="1:8" ht="12.75" customHeight="1" thickBot="1">
      <c r="A127" s="14"/>
      <c r="C127" s="10" t="s">
        <v>115</v>
      </c>
      <c r="D127" s="10"/>
      <c r="F127" s="52">
        <v>7047</v>
      </c>
      <c r="G127" s="19"/>
      <c r="H127" s="52">
        <f>+F127</f>
        <v>7047</v>
      </c>
    </row>
    <row r="128" spans="1:8" ht="12.75" customHeight="1" thickBot="1" thickTop="1">
      <c r="A128" s="14"/>
      <c r="C128" s="10" t="s">
        <v>127</v>
      </c>
      <c r="D128" s="10"/>
      <c r="F128" s="53">
        <v>0</v>
      </c>
      <c r="H128" s="53">
        <v>0</v>
      </c>
    </row>
    <row r="129" spans="1:8" ht="12.75" customHeight="1" thickBot="1" thickTop="1">
      <c r="A129" s="14"/>
      <c r="C129" s="10" t="s">
        <v>128</v>
      </c>
      <c r="D129" s="10"/>
      <c r="F129" s="53">
        <v>0</v>
      </c>
      <c r="H129" s="53">
        <v>0</v>
      </c>
    </row>
    <row r="130" ht="12.75" customHeight="1" thickTop="1"/>
    <row r="131" spans="1:3" ht="12.75" customHeight="1">
      <c r="A131" s="10"/>
      <c r="B131" s="10" t="s">
        <v>48</v>
      </c>
      <c r="C131" s="10" t="s">
        <v>93</v>
      </c>
    </row>
    <row r="133" ht="12.75" customHeight="1">
      <c r="E133" s="46" t="s">
        <v>64</v>
      </c>
    </row>
    <row r="134" spans="2:5" ht="12.75">
      <c r="B134" s="10" t="s">
        <v>105</v>
      </c>
      <c r="C134" s="10" t="s">
        <v>104</v>
      </c>
      <c r="E134" s="3">
        <v>11037</v>
      </c>
    </row>
    <row r="135" spans="2:5" ht="12.75" customHeight="1">
      <c r="B135" s="10" t="s">
        <v>106</v>
      </c>
      <c r="C135" s="10" t="s">
        <v>103</v>
      </c>
      <c r="E135" s="3">
        <v>11037</v>
      </c>
    </row>
    <row r="136" spans="2:5" ht="12.75" customHeight="1">
      <c r="B136" s="10" t="s">
        <v>107</v>
      </c>
      <c r="C136" s="10" t="s">
        <v>102</v>
      </c>
      <c r="E136" s="3">
        <v>8925</v>
      </c>
    </row>
    <row r="137" ht="12.75" customHeight="1">
      <c r="E137" s="26"/>
    </row>
    <row r="138" spans="1:8" ht="12.75" customHeight="1">
      <c r="A138" s="9">
        <v>20</v>
      </c>
      <c r="B138" s="43" t="s">
        <v>30</v>
      </c>
      <c r="C138" s="32"/>
      <c r="D138" s="32"/>
      <c r="E138" s="32"/>
      <c r="F138" s="32"/>
      <c r="G138" s="32"/>
      <c r="H138" s="32"/>
    </row>
    <row r="140" spans="1:8" ht="12.75" customHeight="1">
      <c r="A140" s="10"/>
      <c r="B140" s="6" t="s">
        <v>129</v>
      </c>
      <c r="C140" s="6"/>
      <c r="D140" s="6"/>
      <c r="E140" s="6"/>
      <c r="F140" s="6"/>
      <c r="G140" s="6"/>
      <c r="H140" s="6"/>
    </row>
    <row r="141" spans="2:8" ht="12.75" customHeight="1">
      <c r="B141" s="38"/>
      <c r="C141" s="33"/>
      <c r="D141" s="33"/>
      <c r="E141" s="33"/>
      <c r="F141" s="33"/>
      <c r="G141" s="33"/>
      <c r="H141" s="33"/>
    </row>
    <row r="142" spans="1:2" ht="12.75" customHeight="1">
      <c r="A142" s="20">
        <v>21</v>
      </c>
      <c r="B142" s="9" t="s">
        <v>31</v>
      </c>
    </row>
    <row r="144" spans="1:8" ht="12.75" customHeight="1">
      <c r="A144" s="14"/>
      <c r="D144" s="10"/>
      <c r="F144" s="45" t="s">
        <v>109</v>
      </c>
      <c r="G144" s="14"/>
      <c r="H144" s="16" t="s">
        <v>110</v>
      </c>
    </row>
    <row r="145" spans="1:8" ht="12.75" customHeight="1">
      <c r="A145" s="14"/>
      <c r="D145" s="10"/>
      <c r="F145" s="45" t="s">
        <v>64</v>
      </c>
      <c r="H145" s="45" t="s">
        <v>64</v>
      </c>
    </row>
    <row r="146" spans="1:8" ht="12.75" customHeight="1">
      <c r="A146" s="14"/>
      <c r="B146" s="10" t="s">
        <v>41</v>
      </c>
      <c r="D146" s="10"/>
      <c r="F146" s="48">
        <v>52003</v>
      </c>
      <c r="H146" s="48">
        <v>67842</v>
      </c>
    </row>
    <row r="147" spans="1:8" ht="12.75" customHeight="1">
      <c r="A147" s="14"/>
      <c r="B147" s="10" t="s">
        <v>42</v>
      </c>
      <c r="D147" s="10"/>
      <c r="F147" s="48">
        <v>742</v>
      </c>
      <c r="H147" s="48">
        <v>0</v>
      </c>
    </row>
    <row r="148" spans="1:8" ht="12.75" customHeight="1" thickBot="1">
      <c r="A148" s="14"/>
      <c r="D148" s="10"/>
      <c r="F148" s="142">
        <f>SUM(F146:F147)</f>
        <v>52745</v>
      </c>
      <c r="H148" s="142">
        <f>SUM(H146:H147)</f>
        <v>67842</v>
      </c>
    </row>
    <row r="149" spans="1:6" ht="12.75" customHeight="1" thickTop="1">
      <c r="A149" s="14"/>
      <c r="D149" s="10"/>
      <c r="F149" s="48"/>
    </row>
    <row r="150" spans="1:6" ht="12.75" customHeight="1">
      <c r="A150" s="14"/>
      <c r="B150" s="10" t="s">
        <v>88</v>
      </c>
      <c r="D150" s="10"/>
      <c r="F150" s="48"/>
    </row>
    <row r="151" spans="1:6" ht="12.75" customHeight="1">
      <c r="A151" s="14"/>
      <c r="D151" s="10"/>
      <c r="F151" s="48"/>
    </row>
    <row r="152" spans="1:6" ht="12.75" customHeight="1" thickBot="1">
      <c r="A152" s="14"/>
      <c r="B152" s="10" t="s">
        <v>2</v>
      </c>
      <c r="D152" s="10"/>
      <c r="F152" s="143">
        <v>31189</v>
      </c>
    </row>
    <row r="153" spans="1:6" ht="12.75" customHeight="1" thickTop="1">
      <c r="A153" s="14"/>
      <c r="D153" s="10"/>
      <c r="F153" s="60"/>
    </row>
    <row r="154" spans="1:6" ht="12.75" customHeight="1">
      <c r="A154" s="9">
        <v>22</v>
      </c>
      <c r="B154" s="9" t="s">
        <v>32</v>
      </c>
      <c r="F154" s="61"/>
    </row>
    <row r="156" spans="1:2" ht="12.75" customHeight="1">
      <c r="A156" s="10"/>
      <c r="B156" s="10" t="s">
        <v>147</v>
      </c>
    </row>
    <row r="157" ht="12.75" customHeight="1">
      <c r="A157" s="10"/>
    </row>
    <row r="158" spans="1:2" ht="12.75" customHeight="1">
      <c r="A158" s="9">
        <v>23</v>
      </c>
      <c r="B158" s="9" t="s">
        <v>33</v>
      </c>
    </row>
    <row r="160" spans="1:12" ht="12.75" customHeight="1">
      <c r="A160" s="10"/>
      <c r="B160" s="187" t="s">
        <v>116</v>
      </c>
      <c r="C160" s="187"/>
      <c r="D160" s="187"/>
      <c r="E160" s="187"/>
      <c r="F160" s="187"/>
      <c r="G160" s="187"/>
      <c r="H160" s="187"/>
      <c r="J160" s="185"/>
      <c r="K160" s="185"/>
      <c r="L160" s="185"/>
    </row>
    <row r="162" spans="1:4" ht="12.75" customHeight="1">
      <c r="A162" s="9">
        <v>24</v>
      </c>
      <c r="B162" s="9" t="s">
        <v>50</v>
      </c>
      <c r="C162" s="3"/>
      <c r="D162" s="10"/>
    </row>
    <row r="163" spans="2:4" ht="12.75" customHeight="1">
      <c r="B163" s="9"/>
      <c r="C163" s="3"/>
      <c r="D163" s="10"/>
    </row>
    <row r="164" spans="3:4" ht="12.75" customHeight="1">
      <c r="C164" s="3"/>
      <c r="D164" s="10"/>
    </row>
    <row r="165" spans="3:4" ht="12.75" customHeight="1">
      <c r="C165" s="3"/>
      <c r="D165" s="10"/>
    </row>
    <row r="166" spans="3:4" ht="12.75" customHeight="1">
      <c r="C166" s="3"/>
      <c r="D166" s="10"/>
    </row>
    <row r="167" spans="3:4" ht="12.75" customHeight="1">
      <c r="C167" s="3"/>
      <c r="D167" s="10"/>
    </row>
    <row r="168" spans="3:4" ht="12.75" customHeight="1">
      <c r="C168" s="3"/>
      <c r="D168" s="10"/>
    </row>
    <row r="169" spans="3:4" ht="12.75" customHeight="1">
      <c r="C169" s="3"/>
      <c r="D169" s="10"/>
    </row>
    <row r="170" spans="2:7" ht="12.75" customHeight="1">
      <c r="B170" s="38"/>
      <c r="C170" s="32"/>
      <c r="D170" s="32"/>
      <c r="E170" s="32"/>
      <c r="F170" s="32"/>
      <c r="G170" s="38"/>
    </row>
    <row r="171" spans="1:4" ht="12.75" customHeight="1">
      <c r="A171" s="9">
        <v>25</v>
      </c>
      <c r="B171" s="9" t="s">
        <v>176</v>
      </c>
      <c r="C171" s="3"/>
      <c r="D171" s="10"/>
    </row>
    <row r="172" spans="2:4" ht="12.75" customHeight="1">
      <c r="B172" s="9"/>
      <c r="C172" s="3"/>
      <c r="D172" s="10"/>
    </row>
    <row r="173" spans="2:8" ht="12.75" customHeight="1">
      <c r="B173" s="10" t="s">
        <v>47</v>
      </c>
      <c r="C173" s="3"/>
      <c r="D173" s="10"/>
      <c r="E173" s="188" t="s">
        <v>200</v>
      </c>
      <c r="F173" s="188"/>
      <c r="G173" s="188" t="s">
        <v>201</v>
      </c>
      <c r="H173" s="188"/>
    </row>
    <row r="174" spans="2:8" ht="12.75" customHeight="1">
      <c r="B174" s="9"/>
      <c r="C174" s="3"/>
      <c r="D174" s="10"/>
      <c r="E174" s="140" t="s">
        <v>121</v>
      </c>
      <c r="F174" s="140" t="s">
        <v>122</v>
      </c>
      <c r="G174" s="140" t="s">
        <v>121</v>
      </c>
      <c r="H174" s="140" t="s">
        <v>122</v>
      </c>
    </row>
    <row r="175" spans="2:4" ht="12.75" customHeight="1">
      <c r="B175" s="9"/>
      <c r="C175" s="3"/>
      <c r="D175" s="10"/>
    </row>
    <row r="176" spans="3:8" ht="12.75" customHeight="1">
      <c r="C176" s="3" t="s">
        <v>177</v>
      </c>
      <c r="D176" s="10"/>
      <c r="E176" s="1"/>
      <c r="F176" s="1"/>
      <c r="G176" s="1"/>
      <c r="H176" s="1"/>
    </row>
    <row r="177" spans="3:8" ht="12.75" customHeight="1">
      <c r="C177" s="3"/>
      <c r="D177" s="10"/>
      <c r="E177" s="1"/>
      <c r="F177" s="1"/>
      <c r="G177" s="1"/>
      <c r="H177" s="1"/>
    </row>
    <row r="178" spans="3:8" ht="12.75" customHeight="1" thickBot="1">
      <c r="C178" s="3" t="s">
        <v>196</v>
      </c>
      <c r="D178" s="10"/>
      <c r="E178" s="25">
        <v>2067</v>
      </c>
      <c r="F178" s="25">
        <v>5964</v>
      </c>
      <c r="G178" s="25">
        <v>2067</v>
      </c>
      <c r="H178" s="25">
        <v>5964</v>
      </c>
    </row>
    <row r="179" spans="3:8" ht="12.75" customHeight="1" thickTop="1">
      <c r="C179" s="3"/>
      <c r="D179" s="10"/>
      <c r="E179" s="3"/>
      <c r="F179" s="3"/>
      <c r="G179" s="3"/>
      <c r="H179" s="3"/>
    </row>
    <row r="180" spans="3:8" ht="12.75" customHeight="1">
      <c r="C180" s="3" t="s">
        <v>192</v>
      </c>
      <c r="D180" s="10"/>
      <c r="E180" s="3"/>
      <c r="F180" s="3"/>
      <c r="G180" s="3"/>
      <c r="H180" s="3"/>
    </row>
    <row r="181" spans="3:8" ht="12.75" customHeight="1" thickBot="1">
      <c r="C181" s="3" t="s">
        <v>197</v>
      </c>
      <c r="D181" s="10"/>
      <c r="E181" s="25">
        <v>142150</v>
      </c>
      <c r="F181" s="25">
        <v>120804</v>
      </c>
      <c r="G181" s="25">
        <v>142150</v>
      </c>
      <c r="H181" s="25">
        <v>120804</v>
      </c>
    </row>
    <row r="182" spans="3:8" ht="12.75" customHeight="1" thickTop="1">
      <c r="C182" s="3"/>
      <c r="D182" s="10"/>
      <c r="E182" s="3"/>
      <c r="F182" s="3"/>
      <c r="G182" s="3"/>
      <c r="H182" s="3"/>
    </row>
    <row r="183" spans="3:8" ht="12.75" customHeight="1">
      <c r="C183" s="3" t="s">
        <v>178</v>
      </c>
      <c r="D183" s="10"/>
      <c r="E183" s="1">
        <f>(E178/E181)*100</f>
        <v>1.4540977840309532</v>
      </c>
      <c r="F183" s="1">
        <f>(F178/F181)*100</f>
        <v>4.936922618456342</v>
      </c>
      <c r="G183" s="1">
        <f>(G178/G181)*100</f>
        <v>1.4540977840309532</v>
      </c>
      <c r="H183" s="1">
        <f>(H178/H181)*100</f>
        <v>4.936922618456342</v>
      </c>
    </row>
    <row r="184" spans="3:8" ht="12.75" customHeight="1">
      <c r="C184" s="3"/>
      <c r="D184" s="10"/>
      <c r="F184" s="3"/>
      <c r="H184" s="3"/>
    </row>
    <row r="185" spans="2:8" ht="12.75" customHeight="1">
      <c r="B185" s="10" t="s">
        <v>48</v>
      </c>
      <c r="C185" s="3"/>
      <c r="D185" s="10"/>
      <c r="E185" s="188" t="s">
        <v>200</v>
      </c>
      <c r="F185" s="188"/>
      <c r="G185" s="188" t="s">
        <v>201</v>
      </c>
      <c r="H185" s="188"/>
    </row>
    <row r="186" spans="2:8" ht="12.75" customHeight="1">
      <c r="B186" s="9"/>
      <c r="C186" s="3"/>
      <c r="D186" s="10"/>
      <c r="E186" s="140" t="s">
        <v>121</v>
      </c>
      <c r="F186" s="140" t="s">
        <v>122</v>
      </c>
      <c r="G186" s="140" t="s">
        <v>121</v>
      </c>
      <c r="H186" s="140" t="s">
        <v>122</v>
      </c>
    </row>
    <row r="187" spans="2:8" ht="12.75" customHeight="1">
      <c r="B187" s="9"/>
      <c r="C187" s="3"/>
      <c r="D187" s="10"/>
      <c r="F187" s="3"/>
      <c r="H187" s="3"/>
    </row>
    <row r="188" spans="3:8" ht="12.75" customHeight="1">
      <c r="C188" s="3" t="s">
        <v>179</v>
      </c>
      <c r="D188" s="10"/>
      <c r="E188" s="3"/>
      <c r="F188" s="3"/>
      <c r="G188" s="3"/>
      <c r="H188" s="3"/>
    </row>
    <row r="189" spans="3:8" ht="12.75" customHeight="1">
      <c r="C189" s="3"/>
      <c r="D189" s="10"/>
      <c r="E189" s="3"/>
      <c r="F189" s="3"/>
      <c r="G189" s="3"/>
      <c r="H189" s="3"/>
    </row>
    <row r="190" spans="2:8" ht="12.75" customHeight="1" thickBot="1">
      <c r="B190" s="9"/>
      <c r="C190" s="3" t="s">
        <v>196</v>
      </c>
      <c r="D190" s="10"/>
      <c r="E190" s="25">
        <f>+E178</f>
        <v>2067</v>
      </c>
      <c r="F190" s="25">
        <f>F178</f>
        <v>5964</v>
      </c>
      <c r="G190" s="25">
        <f>+G178</f>
        <v>2067</v>
      </c>
      <c r="H190" s="25">
        <f>H178</f>
        <v>5964</v>
      </c>
    </row>
    <row r="191" spans="2:8" ht="12.75" customHeight="1" thickTop="1">
      <c r="B191" s="9"/>
      <c r="C191" s="3"/>
      <c r="D191" s="10"/>
      <c r="E191" s="3"/>
      <c r="F191" s="3"/>
      <c r="G191" s="3"/>
      <c r="H191" s="3"/>
    </row>
    <row r="192" spans="2:8" ht="12.75" customHeight="1">
      <c r="B192" s="9"/>
      <c r="C192" s="3" t="s">
        <v>192</v>
      </c>
      <c r="D192" s="10"/>
      <c r="E192" s="3"/>
      <c r="F192" s="3"/>
      <c r="G192" s="3"/>
      <c r="H192" s="3"/>
    </row>
    <row r="193" spans="2:8" ht="12.75" customHeight="1">
      <c r="B193" s="9"/>
      <c r="C193" s="3" t="s">
        <v>197</v>
      </c>
      <c r="D193" s="10"/>
      <c r="E193" s="3">
        <f>+E181</f>
        <v>142150</v>
      </c>
      <c r="F193" s="3">
        <f>+F181</f>
        <v>120804</v>
      </c>
      <c r="G193" s="3">
        <v>142150</v>
      </c>
      <c r="H193" s="3">
        <f>+H181</f>
        <v>120804</v>
      </c>
    </row>
    <row r="194" spans="2:8" ht="12.75" customHeight="1">
      <c r="B194" s="9"/>
      <c r="C194" s="3"/>
      <c r="D194" s="10"/>
      <c r="E194" s="3"/>
      <c r="F194" s="3"/>
      <c r="G194" s="3"/>
      <c r="H194" s="3"/>
    </row>
    <row r="195" spans="2:7" ht="12.75" customHeight="1">
      <c r="B195" s="9"/>
      <c r="C195" s="3" t="s">
        <v>193</v>
      </c>
      <c r="D195" s="10"/>
      <c r="E195" s="3"/>
      <c r="G195" s="3"/>
    </row>
    <row r="196" spans="2:8" ht="12.75" customHeight="1">
      <c r="B196" s="9"/>
      <c r="C196" s="149" t="s">
        <v>194</v>
      </c>
      <c r="D196" s="10"/>
      <c r="E196" s="3">
        <v>0</v>
      </c>
      <c r="F196" s="4">
        <v>352</v>
      </c>
      <c r="G196" s="3">
        <v>0</v>
      </c>
      <c r="H196" s="4">
        <v>352</v>
      </c>
    </row>
    <row r="197" spans="2:8" ht="12.75" customHeight="1">
      <c r="B197" s="9"/>
      <c r="C197" s="149" t="s">
        <v>195</v>
      </c>
      <c r="D197" s="10"/>
      <c r="E197" s="24">
        <v>0</v>
      </c>
      <c r="F197" s="24">
        <v>7185</v>
      </c>
      <c r="G197" s="24">
        <v>0</v>
      </c>
      <c r="H197" s="24">
        <v>7185</v>
      </c>
    </row>
    <row r="198" spans="2:8" ht="12.75" customHeight="1">
      <c r="B198" s="9"/>
      <c r="C198" s="3" t="s">
        <v>192</v>
      </c>
      <c r="D198" s="10"/>
      <c r="E198" s="3"/>
      <c r="F198" s="3"/>
      <c r="G198" s="3"/>
      <c r="H198" s="3"/>
    </row>
    <row r="199" spans="2:8" ht="12.75" customHeight="1">
      <c r="B199" s="9"/>
      <c r="C199" s="3" t="s">
        <v>0</v>
      </c>
      <c r="D199" s="10"/>
      <c r="E199" s="3"/>
      <c r="F199" s="3"/>
      <c r="G199" s="3"/>
      <c r="H199" s="3"/>
    </row>
    <row r="200" spans="2:8" ht="12.75" customHeight="1" thickBot="1">
      <c r="B200" s="9"/>
      <c r="C200" s="3" t="s">
        <v>1</v>
      </c>
      <c r="D200" s="10"/>
      <c r="E200" s="25">
        <f>SUM(E193:E197)</f>
        <v>142150</v>
      </c>
      <c r="F200" s="25">
        <f>SUM(F192:F199)</f>
        <v>128341</v>
      </c>
      <c r="G200" s="25">
        <f>SUM(G193:G197)</f>
        <v>142150</v>
      </c>
      <c r="H200" s="25">
        <f>SUM(H192:H199)</f>
        <v>128341</v>
      </c>
    </row>
    <row r="201" spans="2:8" ht="12.75" customHeight="1" thickTop="1">
      <c r="B201" s="9"/>
      <c r="C201" s="3"/>
      <c r="D201" s="10"/>
      <c r="E201" s="1"/>
      <c r="F201" s="1"/>
      <c r="G201" s="1"/>
      <c r="H201" s="1"/>
    </row>
    <row r="202" spans="2:8" ht="12.75" customHeight="1">
      <c r="B202" s="9"/>
      <c r="C202" s="3" t="s">
        <v>180</v>
      </c>
      <c r="D202" s="10"/>
      <c r="E202" s="1">
        <f>(E190/E200)*100</f>
        <v>1.4540977840309532</v>
      </c>
      <c r="F202" s="1">
        <f>(F190/F200)*100</f>
        <v>4.646995114577571</v>
      </c>
      <c r="G202" s="1">
        <f>(G190/G200)*100</f>
        <v>1.4540977840309532</v>
      </c>
      <c r="H202" s="1">
        <f>(H190/H200)*100</f>
        <v>4.646995114577571</v>
      </c>
    </row>
    <row r="203" spans="2:7" ht="12.75" customHeight="1">
      <c r="B203" s="38"/>
      <c r="C203" s="32"/>
      <c r="D203" s="32"/>
      <c r="E203" s="32"/>
      <c r="G203" s="38"/>
    </row>
    <row r="204" spans="1:10" ht="12.75" customHeight="1">
      <c r="A204" s="14"/>
      <c r="B204" s="10" t="s">
        <v>71</v>
      </c>
      <c r="C204" s="22"/>
      <c r="D204" s="57"/>
      <c r="E204" s="22"/>
      <c r="F204" s="32"/>
      <c r="G204" s="22"/>
      <c r="I204" s="22"/>
      <c r="J204" s="22"/>
    </row>
    <row r="205" spans="1:10" ht="12.75" customHeight="1">
      <c r="A205" s="10"/>
      <c r="B205" s="22"/>
      <c r="C205" s="22"/>
      <c r="D205" s="57"/>
      <c r="E205" s="22"/>
      <c r="F205" s="22"/>
      <c r="G205" s="22"/>
      <c r="H205" s="22"/>
      <c r="I205" s="22"/>
      <c r="J205" s="22"/>
    </row>
    <row r="206" spans="1:8" ht="12.75" customHeight="1">
      <c r="A206" s="10" t="s">
        <v>72</v>
      </c>
      <c r="F206" s="22"/>
      <c r="H206" s="22"/>
    </row>
    <row r="207" ht="12.75" customHeight="1">
      <c r="A207" s="10" t="s">
        <v>73</v>
      </c>
    </row>
  </sheetData>
  <mergeCells count="10">
    <mergeCell ref="E173:F173"/>
    <mergeCell ref="G173:H173"/>
    <mergeCell ref="E185:F185"/>
    <mergeCell ref="G185:H185"/>
    <mergeCell ref="B49:H49"/>
    <mergeCell ref="B57:H58"/>
    <mergeCell ref="J160:L160"/>
    <mergeCell ref="B94:H94"/>
    <mergeCell ref="B160:H160"/>
    <mergeCell ref="B62:H62"/>
  </mergeCells>
  <printOptions/>
  <pageMargins left="0.5" right="0" top="0.25" bottom="0.25" header="0" footer="0"/>
  <pageSetup fitToHeight="0" fitToWidth="5" horizontalDpi="600" verticalDpi="600" orientation="portrait" paperSize="9" r:id="rId2"/>
  <rowBreaks count="3" manualBreakCount="3">
    <brk id="59" max="7" man="1"/>
    <brk id="113" max="7" man="1"/>
    <brk id="170" max="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19"/>
  <sheetViews>
    <sheetView workbookViewId="0" topLeftCell="A1">
      <selection activeCell="A1" sqref="A1"/>
    </sheetView>
  </sheetViews>
  <sheetFormatPr defaultColWidth="9.00390625" defaultRowHeight="13.5" customHeight="1"/>
  <cols>
    <col min="1" max="1" width="3.25390625" style="3" customWidth="1"/>
    <col min="2" max="2" width="34.375" style="3" customWidth="1"/>
    <col min="3" max="7" width="13.625" style="3" customWidth="1"/>
    <col min="8" max="8" width="14.50390625" style="3" customWidth="1"/>
    <col min="9" max="9" width="13.625" style="3" customWidth="1"/>
    <col min="10" max="16384" width="9.00390625" style="3" customWidth="1"/>
  </cols>
  <sheetData>
    <row r="1" spans="1:2" ht="13.5" customHeight="1">
      <c r="A1" s="68">
        <v>8</v>
      </c>
      <c r="B1" s="11" t="s">
        <v>34</v>
      </c>
    </row>
    <row r="2" spans="1:2" ht="13.5" customHeight="1">
      <c r="A2" s="67"/>
      <c r="B2" s="11"/>
    </row>
    <row r="3" spans="1:2" ht="13.5" customHeight="1">
      <c r="A3" s="67"/>
      <c r="B3" s="3" t="s">
        <v>130</v>
      </c>
    </row>
    <row r="4" ht="13.5" customHeight="1">
      <c r="A4" s="11"/>
    </row>
    <row r="5" spans="1:2" ht="13.5" customHeight="1">
      <c r="A5" s="11"/>
      <c r="B5" s="11" t="s">
        <v>111</v>
      </c>
    </row>
    <row r="6" spans="3:9" s="11" customFormat="1" ht="13.5" customHeight="1">
      <c r="C6" s="189" t="s">
        <v>63</v>
      </c>
      <c r="D6" s="189" t="s">
        <v>61</v>
      </c>
      <c r="E6" s="189" t="s">
        <v>62</v>
      </c>
      <c r="F6" s="189" t="s">
        <v>117</v>
      </c>
      <c r="G6" s="189" t="s">
        <v>146</v>
      </c>
      <c r="H6" s="189" t="s">
        <v>5</v>
      </c>
      <c r="I6" s="189" t="s">
        <v>6</v>
      </c>
    </row>
    <row r="7" spans="3:9" s="11" customFormat="1" ht="13.5" customHeight="1">
      <c r="C7" s="189"/>
      <c r="D7" s="189"/>
      <c r="E7" s="189"/>
      <c r="F7" s="189"/>
      <c r="G7" s="189"/>
      <c r="H7" s="189"/>
      <c r="I7" s="189"/>
    </row>
    <row r="8" spans="3:9" s="11" customFormat="1" ht="13.5" customHeight="1">
      <c r="C8" s="17" t="s">
        <v>43</v>
      </c>
      <c r="D8" s="17" t="s">
        <v>43</v>
      </c>
      <c r="E8" s="17" t="s">
        <v>43</v>
      </c>
      <c r="F8" s="17" t="s">
        <v>43</v>
      </c>
      <c r="G8" s="17" t="s">
        <v>43</v>
      </c>
      <c r="H8" s="17" t="s">
        <v>43</v>
      </c>
      <c r="I8" s="17" t="s">
        <v>43</v>
      </c>
    </row>
    <row r="9" spans="3:9" s="11" customFormat="1" ht="13.5" customHeight="1">
      <c r="C9" s="17"/>
      <c r="D9" s="17"/>
      <c r="E9" s="17"/>
      <c r="F9" s="17"/>
      <c r="G9" s="17"/>
      <c r="H9" s="17"/>
      <c r="I9" s="17"/>
    </row>
    <row r="10" spans="2:9" ht="13.5" customHeight="1">
      <c r="B10" s="11" t="s">
        <v>7</v>
      </c>
      <c r="C10" s="3">
        <v>55581308</v>
      </c>
      <c r="D10" s="3">
        <v>18499141</v>
      </c>
      <c r="E10" s="3">
        <v>2174937</v>
      </c>
      <c r="F10" s="3">
        <v>1609636</v>
      </c>
      <c r="G10" s="3">
        <v>534622</v>
      </c>
      <c r="I10" s="3">
        <f>SUM(C10:H10)</f>
        <v>78399644</v>
      </c>
    </row>
    <row r="12" ht="13.5" customHeight="1">
      <c r="B12" s="11" t="s">
        <v>8</v>
      </c>
    </row>
    <row r="13" spans="2:9" ht="13.5" customHeight="1">
      <c r="B13" s="1" t="s">
        <v>25</v>
      </c>
      <c r="C13" s="3">
        <v>1817658</v>
      </c>
      <c r="D13" s="3">
        <v>5826599</v>
      </c>
      <c r="E13" s="3">
        <v>128806</v>
      </c>
      <c r="F13" s="3">
        <v>32007</v>
      </c>
      <c r="G13" s="3">
        <v>-543983</v>
      </c>
      <c r="H13" s="3">
        <v>-538958</v>
      </c>
      <c r="I13" s="3">
        <f>SUM(C13:H13)</f>
        <v>6722129</v>
      </c>
    </row>
    <row r="14" spans="2:9" ht="13.5" customHeight="1">
      <c r="B14" s="1" t="s">
        <v>59</v>
      </c>
      <c r="I14" s="3">
        <v>-1611295</v>
      </c>
    </row>
    <row r="15" spans="2:9" ht="13.5" customHeight="1">
      <c r="B15" s="1" t="s">
        <v>131</v>
      </c>
      <c r="E15" s="3">
        <v>-222</v>
      </c>
      <c r="I15" s="3">
        <f>SUM(C15:H15)</f>
        <v>-222</v>
      </c>
    </row>
    <row r="16" spans="2:9" ht="13.5" customHeight="1">
      <c r="B16" s="1" t="s">
        <v>9</v>
      </c>
      <c r="I16" s="24">
        <v>-1805502</v>
      </c>
    </row>
    <row r="17" spans="2:9" ht="13.5" customHeight="1">
      <c r="B17" s="1" t="s">
        <v>119</v>
      </c>
      <c r="I17" s="4">
        <f>SUM(I13:I16)</f>
        <v>3305110</v>
      </c>
    </row>
    <row r="18" spans="2:9" ht="13.5" customHeight="1">
      <c r="B18" s="1" t="s">
        <v>44</v>
      </c>
      <c r="I18" s="4">
        <v>-1238182</v>
      </c>
    </row>
    <row r="19" spans="2:9" ht="13.5" customHeight="1" thickBot="1">
      <c r="B19" s="1" t="s">
        <v>120</v>
      </c>
      <c r="I19" s="167">
        <f>+I17+I18</f>
        <v>2066928</v>
      </c>
    </row>
  </sheetData>
  <mergeCells count="7">
    <mergeCell ref="I6:I7"/>
    <mergeCell ref="C6:C7"/>
    <mergeCell ref="E6:E7"/>
    <mergeCell ref="D6:D7"/>
    <mergeCell ref="G6:G7"/>
    <mergeCell ref="F6:F7"/>
    <mergeCell ref="H6:H7"/>
  </mergeCells>
  <printOptions horizontalCentered="1"/>
  <pageMargins left="0.5905511811023623" right="0.5905511811023623" top="0.7874015748031497" bottom="0" header="0" footer="0"/>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Ernst &amp; Young</cp:lastModifiedBy>
  <cp:lastPrinted>2003-05-30T01:52:16Z</cp:lastPrinted>
  <dcterms:created xsi:type="dcterms:W3CDTF">1998-04-16T02:45:35Z</dcterms:created>
  <dcterms:modified xsi:type="dcterms:W3CDTF">2003-05-30T06:05:53Z</dcterms:modified>
  <cp:category/>
  <cp:version/>
  <cp:contentType/>
  <cp:contentStatus/>
</cp:coreProperties>
</file>